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ptic Fee Cost Consolidation" sheetId="1" r:id="rId4"/>
    <sheet state="visible" name="Food Fee Cost Consolidation" sheetId="2" r:id="rId5"/>
    <sheet state="visible" name="Misc Fee Cost Consolidation" sheetId="3" r:id="rId6"/>
    <sheet state="visible" name="Like-Municipality Fee Analysis" sheetId="4" r:id="rId7"/>
    <sheet state="visible" name="CRPHD Remaining Fees" sheetId="5" r:id="rId8"/>
  </sheets>
  <definedNames/>
  <calcPr/>
</workbook>
</file>

<file path=xl/sharedStrings.xml><?xml version="1.0" encoding="utf-8"?>
<sst xmlns="http://schemas.openxmlformats.org/spreadsheetml/2006/main" count="1061" uniqueCount="311">
  <si>
    <t>Installer's Permit</t>
  </si>
  <si>
    <t xml:space="preserve">Municipality </t>
  </si>
  <si>
    <t>Municipality-Specific Permit Name</t>
  </si>
  <si>
    <t>Municipality-Specific Fee</t>
  </si>
  <si>
    <t>Summary Statistics</t>
  </si>
  <si>
    <t>Dover (Fees Revised 11/30/2023)</t>
  </si>
  <si>
    <t>Septic System Company - Installer Permit</t>
  </si>
  <si>
    <t>Minimum Fee</t>
  </si>
  <si>
    <t>Medfield (Fees Revised 11/6/2012)</t>
  </si>
  <si>
    <t>Installer’s Permit</t>
  </si>
  <si>
    <t xml:space="preserve">Maximum Fee </t>
  </si>
  <si>
    <t>Needham (Fees Effective 7/1/2023)</t>
  </si>
  <si>
    <t>Installer’s Annual Permit (new - including exam)</t>
  </si>
  <si>
    <t xml:space="preserve">Average CRHD Fee </t>
  </si>
  <si>
    <t>Sherborn (Fees Amended 4/11/2012 )</t>
  </si>
  <si>
    <t>Disposal Works Installer Permit</t>
  </si>
  <si>
    <t xml:space="preserve">Standard Deviation </t>
  </si>
  <si>
    <t>Septic Plan Review</t>
  </si>
  <si>
    <t>Municipality</t>
  </si>
  <si>
    <t>Plan Review - New Or Remodel: House, Garage, Barn, Cabana, Etc.</t>
  </si>
  <si>
    <t>1st Permit Application &amp; Plan Review</t>
  </si>
  <si>
    <t>Maximum Fee</t>
  </si>
  <si>
    <t>Septic Plan Review (includes one free revision)</t>
  </si>
  <si>
    <t>Preliminary Subdivision Plan review</t>
  </si>
  <si>
    <t>Standard Deviation</t>
  </si>
  <si>
    <t>Soil Testing/Evaluation</t>
  </si>
  <si>
    <t>Observe Test Pits, Per Lot, Per One Visit. Up To 8 Test Pits.</t>
  </si>
  <si>
    <t xml:space="preserve">Minimum Fee </t>
  </si>
  <si>
    <t>Soil Evaluation (each site location &amp; site visit)</t>
  </si>
  <si>
    <t>Soil Application Inspection (less than 2 hours)</t>
  </si>
  <si>
    <t>SOIL TESTING: Each Site – Each Visit</t>
  </si>
  <si>
    <t xml:space="preserve">Variance </t>
  </si>
  <si>
    <t>Variance</t>
  </si>
  <si>
    <t>New Systems</t>
  </si>
  <si>
    <t>Septic System Variance Request</t>
  </si>
  <si>
    <t>Variance Fee – Local Regulations Only</t>
  </si>
  <si>
    <t xml:space="preserve">Septic Tank Replacement </t>
  </si>
  <si>
    <t>Replace Septic Tank</t>
  </si>
  <si>
    <t>N/A</t>
  </si>
  <si>
    <t>Repair / Replacement of Septic Tank</t>
  </si>
  <si>
    <t>Transfer of Septic Tank Permit</t>
  </si>
  <si>
    <t>Transfer Of Septic Permit</t>
  </si>
  <si>
    <t>Application for transfer or renewal (no plan change)</t>
  </si>
  <si>
    <t>Transfer Permit (change of ownership)</t>
  </si>
  <si>
    <t xml:space="preserve">Septic Hauler </t>
  </si>
  <si>
    <t>Septic Hauler Permit - Per Truck</t>
  </si>
  <si>
    <t>Septic Hauler &amp; Carter – Per Truck</t>
  </si>
  <si>
    <t>Hauler Company (Grease, Medical, Rubbish, Septic)</t>
  </si>
  <si>
    <t>Septage Handler Permit</t>
  </si>
  <si>
    <t xml:space="preserve">Food Service (By Seats) </t>
  </si>
  <si>
    <t>Fee Name</t>
  </si>
  <si>
    <t>Fee Cost</t>
  </si>
  <si>
    <t>Food Establishment Permit</t>
  </si>
  <si>
    <t>Average Dover Food Service Fee</t>
  </si>
  <si>
    <t>Medfield (Current Fee Schedule 
Replaces Previous from 1/6/1998)</t>
  </si>
  <si>
    <t>1 to 25 seats</t>
  </si>
  <si>
    <t>26 to 99 seats</t>
  </si>
  <si>
    <t>100 seats – greater</t>
  </si>
  <si>
    <t>Average Medfield Food Service Fee</t>
  </si>
  <si>
    <t>Food Service – 50 to 149 seats</t>
  </si>
  <si>
    <t>Food Service – 150 to 250 seats</t>
  </si>
  <si>
    <t>Food Service – more than 250 seats</t>
  </si>
  <si>
    <t>Average Needham Food Service Fee</t>
  </si>
  <si>
    <t>Sherborn (Fees Amended 4/11/2012)</t>
  </si>
  <si>
    <t>Restaurant – 100 seats or more</t>
  </si>
  <si>
    <t>Restaurant – under 100 seats</t>
  </si>
  <si>
    <t>Average Sherborn Food Service Fee</t>
  </si>
  <si>
    <t xml:space="preserve">Food Retail (By Square Footage) </t>
  </si>
  <si>
    <t>Average Dover Food Establishment Fee</t>
  </si>
  <si>
    <t>Less than 1,500 sq ft</t>
  </si>
  <si>
    <t>1,501 – 4,000 sq ft</t>
  </si>
  <si>
    <t>4,001 – 8,000 sq ft</t>
  </si>
  <si>
    <t>8,001 – greater</t>
  </si>
  <si>
    <t>Average Medfield Food Establishment Fee</t>
  </si>
  <si>
    <t>Retail Food Establishment less than 1,500 square feet</t>
  </si>
  <si>
    <t>Retail Food Establishment between 1,500 and 3,000 square feet</t>
  </si>
  <si>
    <t>Retail Food Establishment between 3,000 and 6,000 square feet</t>
  </si>
  <si>
    <t>Retail Food Establishment between 6,000 &amp; 10,000 square feet</t>
  </si>
  <si>
    <t>Retail Food Establishment more than 10,000 square feet</t>
  </si>
  <si>
    <t>Average Needham Food Establishment Fee</t>
  </si>
  <si>
    <t>Food Retail – under 1,000 sq. ft.</t>
  </si>
  <si>
    <t>Food Retail – over 1,000 sq. ft.</t>
  </si>
  <si>
    <t>Average Sherborn Food Establishment Fee</t>
  </si>
  <si>
    <t xml:space="preserve">Temporary Food Permit </t>
  </si>
  <si>
    <t>Temporary Food Service Permit</t>
  </si>
  <si>
    <t>Temporary Food Event (1-4 Days)</t>
  </si>
  <si>
    <t>Temporary/One Day Event Permit</t>
  </si>
  <si>
    <t>Temporary establishment</t>
  </si>
  <si>
    <t>Mobile Vendors</t>
  </si>
  <si>
    <t>Five months or less</t>
  </si>
  <si>
    <t>Six to 12 months</t>
  </si>
  <si>
    <t>Average Medfield Mobile Fee</t>
  </si>
  <si>
    <t>Mobile Food Service Vendors</t>
  </si>
  <si>
    <t>Mobile Food Vendor</t>
  </si>
  <si>
    <t xml:space="preserve">Catering </t>
  </si>
  <si>
    <t>Miniumum Fee</t>
  </si>
  <si>
    <t>With an in-town business base</t>
  </si>
  <si>
    <t>Food Service – Catered Feeding Location</t>
  </si>
  <si>
    <t>Catering</t>
  </si>
  <si>
    <t xml:space="preserve">Residential Food Service </t>
  </si>
  <si>
    <t>Food Service – Residential Kitchen</t>
  </si>
  <si>
    <t>Residential Kitchen – Retail Sale</t>
  </si>
  <si>
    <t xml:space="preserve">Food Plan Reviews </t>
  </si>
  <si>
    <t>Consultation / Plan Review Fee</t>
  </si>
  <si>
    <t>Plan Reviews for All Food Service or Retail Establishments</t>
  </si>
  <si>
    <t xml:space="preserve">Tobacco License </t>
  </si>
  <si>
    <t>Municipality-Specific Permit Names</t>
  </si>
  <si>
    <t>Tobacco Sales</t>
  </si>
  <si>
    <t>Tobacco Permit</t>
  </si>
  <si>
    <t>Tobacco Sales Permit</t>
  </si>
  <si>
    <t>Well Application</t>
  </si>
  <si>
    <t>Well Application – Geothermal, Irrigation (Not Subject To Late Renewal) Surcharges)</t>
  </si>
  <si>
    <t>Well Application – Geothermal, Irrigation (not subject to Late Renewal) Surcharges)</t>
  </si>
  <si>
    <t>New Well / Well Replacement</t>
  </si>
  <si>
    <t>Camp</t>
  </si>
  <si>
    <t>Day Camp</t>
  </si>
  <si>
    <t>Sports Camp</t>
  </si>
  <si>
    <t>Average</t>
  </si>
  <si>
    <t>Camp License</t>
  </si>
  <si>
    <t>Recreational Camp for Children Fee</t>
  </si>
  <si>
    <t>Pool Permits</t>
  </si>
  <si>
    <t>Dover</t>
  </si>
  <si>
    <t>Public/Semi-Public Pool – Permit (Annual)</t>
  </si>
  <si>
    <t>Medfield</t>
  </si>
  <si>
    <t>Needham</t>
  </si>
  <si>
    <t>Sherborn</t>
  </si>
  <si>
    <t>Swimming Pool / Hot Tub Permit</t>
  </si>
  <si>
    <t xml:space="preserve">Tanning </t>
  </si>
  <si>
    <t>Initial Permit Application</t>
  </si>
  <si>
    <t>Permit to Operate a Tanning Facility – initial opening</t>
  </si>
  <si>
    <t>Body Art Establishment</t>
  </si>
  <si>
    <t>Body Art Establishment Permit</t>
  </si>
  <si>
    <t xml:space="preserve">Body Art Practitioner </t>
  </si>
  <si>
    <t>Body Art Practitioner Permit</t>
  </si>
  <si>
    <t>Bodyworks Establishment Permit</t>
  </si>
  <si>
    <t>Bodywork Establishment Permit</t>
  </si>
  <si>
    <t xml:space="preserve">Bodywork Practitioner </t>
  </si>
  <si>
    <t>Bodyworks Practitioner Permit</t>
  </si>
  <si>
    <t>Bodywork Therapist Individual Permit</t>
  </si>
  <si>
    <t xml:space="preserve">Beaver Licenses </t>
  </si>
  <si>
    <t>Beaver Removal Permit (not subject to Late Renewal Surcharges)</t>
  </si>
  <si>
    <t>10-Day Emergency Beaver or Muskrat Permit</t>
  </si>
  <si>
    <t>CRHD Summary Statistics</t>
  </si>
  <si>
    <t xml:space="preserve">CRHD+Wellesley Summary Statistics </t>
  </si>
  <si>
    <t>Needham+Wellesley</t>
  </si>
  <si>
    <t>Dover+Sherborn+Stow</t>
  </si>
  <si>
    <t>Dover+Sherborn+Walpole</t>
  </si>
  <si>
    <t xml:space="preserve">Medfield+Sharon </t>
  </si>
  <si>
    <t>Installer’s Annual Permit (new- including exam)</t>
  </si>
  <si>
    <t>Average Fee</t>
  </si>
  <si>
    <t>Sharon</t>
  </si>
  <si>
    <t>Disposal System Installer’s Permit</t>
  </si>
  <si>
    <t>Stow (Nashoba)</t>
  </si>
  <si>
    <t>Disposal Works Installer’s Permit</t>
  </si>
  <si>
    <t>Walpole</t>
  </si>
  <si>
    <t>Disposal Works Installers Permit</t>
  </si>
  <si>
    <t>Wellesley</t>
  </si>
  <si>
    <t>Septic System - Installer</t>
  </si>
  <si>
    <t>Upgrade System, less than 660 gpd</t>
  </si>
  <si>
    <t>New tank or Distribution Box, one (1) inspection and asbuilt review</t>
  </si>
  <si>
    <t>Septic System - Repair Current</t>
  </si>
  <si>
    <t>Septic Hauler</t>
  </si>
  <si>
    <t xml:space="preserve">CRHD+Wellesley </t>
  </si>
  <si>
    <t>Septage or Offal Hauler (Grease, Slaughterhouse, Organic Waste)</t>
  </si>
  <si>
    <t>Septage Hauler</t>
  </si>
  <si>
    <t>Offal Transport (Permit (yearly), one (1) truck inspection)</t>
  </si>
  <si>
    <t>Septage Haulers</t>
  </si>
  <si>
    <t>Food Establishment &lt;24 Seats</t>
  </si>
  <si>
    <t>Food Establishment 25 - 100 Seats</t>
  </si>
  <si>
    <t>Food Establishment 101+ Seats</t>
  </si>
  <si>
    <t>Average Sharon Food Service Fee</t>
  </si>
  <si>
    <t>&lt; 25 seats</t>
  </si>
  <si>
    <t>26-50 seats</t>
  </si>
  <si>
    <t>51-150 seats</t>
  </si>
  <si>
    <t>151-300 seats</t>
  </si>
  <si>
    <t>&gt;300 seats</t>
  </si>
  <si>
    <t>Average Stow Food Service Fee</t>
  </si>
  <si>
    <t>Small (under 25 seats)</t>
  </si>
  <si>
    <t>Medium (over 25 seats)</t>
  </si>
  <si>
    <t>Large (over 100 seats)</t>
  </si>
  <si>
    <t>Average Walpole Food Service Fee</t>
  </si>
  <si>
    <t>0-50 seats</t>
  </si>
  <si>
    <t>51-100 seats</t>
  </si>
  <si>
    <t>101-150 seats</t>
  </si>
  <si>
    <t>151-200 seats</t>
  </si>
  <si>
    <t>201-250 seats</t>
  </si>
  <si>
    <t>251-300 seats</t>
  </si>
  <si>
    <t>301+ seats</t>
  </si>
  <si>
    <t>Average Wellesley Food Service Fee</t>
  </si>
  <si>
    <t>One Day Catering/Temporary Food Permit</t>
  </si>
  <si>
    <t>Temporary Food Permit Checklist</t>
  </si>
  <si>
    <t>Temp. Food Service: (1 event)</t>
  </si>
  <si>
    <t>Temporary permit</t>
  </si>
  <si>
    <t>Mobile Food Truck</t>
  </si>
  <si>
    <t>Mobile Food (NEW)</t>
  </si>
  <si>
    <t>Mobile Caterers</t>
  </si>
  <si>
    <t>Mobile Food</t>
  </si>
  <si>
    <t>Caterers (residential, annual)</t>
  </si>
  <si>
    <t>Caterer</t>
  </si>
  <si>
    <t>Catering Permit</t>
  </si>
  <si>
    <t>Residential Kitchen</t>
  </si>
  <si>
    <t>Residential Kitchen or Bed and Breakfast</t>
  </si>
  <si>
    <t>Plan Review: Food Establishment</t>
  </si>
  <si>
    <t>Plan Review (non-refundable) – Food Service Operation</t>
  </si>
  <si>
    <t>Average Walpole Plan Review</t>
  </si>
  <si>
    <t>Limited Kitchen Plan Review</t>
  </si>
  <si>
    <t>&lt;50 Seats Kitchen Plan Review</t>
  </si>
  <si>
    <t>51 - 149 Seats Kitchen Plan Review</t>
  </si>
  <si>
    <t>150+ Seats Kitchen Plan Review</t>
  </si>
  <si>
    <t>Average Wellesley Plan Review</t>
  </si>
  <si>
    <t>CRHD+Wellesle</t>
  </si>
  <si>
    <t>Tobacco</t>
  </si>
  <si>
    <t>Irrigation and Potable Well License</t>
  </si>
  <si>
    <t>Well Permit</t>
  </si>
  <si>
    <t>Well (Drinking only)</t>
  </si>
  <si>
    <t>Wells</t>
  </si>
  <si>
    <t>CRHD+Wellesley S</t>
  </si>
  <si>
    <t>Recreational Camps</t>
  </si>
  <si>
    <t>Recreational Camp for Children</t>
  </si>
  <si>
    <t>$250 (1 session) $300 (2-4 sessions) 
$400 (3-5 sessions) $500 (7+ sessions)</t>
  </si>
  <si>
    <t>Average Wellesley Camp Fee</t>
  </si>
  <si>
    <t>Semi-Public Pools</t>
  </si>
  <si>
    <t>Stow</t>
  </si>
  <si>
    <t>Swimming Pool Permit</t>
  </si>
  <si>
    <t>Pools/Whirlpool/Spa</t>
  </si>
  <si>
    <t>Pools - Year Round</t>
  </si>
  <si>
    <t>CRHD+Wellesley</t>
  </si>
  <si>
    <t>Tanning Facilities</t>
  </si>
  <si>
    <t>Tanning - New Establishment</t>
  </si>
  <si>
    <t xml:space="preserve">Needham+Wellesley </t>
  </si>
  <si>
    <t>Body Art (Establishment)</t>
  </si>
  <si>
    <t>Body Art (Technician)</t>
  </si>
  <si>
    <t>Body Art (Individual)</t>
  </si>
  <si>
    <t xml:space="preserve">Remaining Fees </t>
  </si>
  <si>
    <t xml:space="preserve">Needham </t>
  </si>
  <si>
    <t xml:space="preserve">Dover </t>
  </si>
  <si>
    <t xml:space="preserve">Sherborn </t>
  </si>
  <si>
    <t>Septic Construction Permit (Major)</t>
  </si>
  <si>
    <t>Alternative Gravity/Pressure System, Design Review</t>
  </si>
  <si>
    <t>Direct Replacement of Piping / Distribution Box</t>
  </si>
  <si>
    <t>Building Relocation Only (leaching area remains in the same location)</t>
  </si>
  <si>
    <t>Septic Construction Permit (Minor)</t>
  </si>
  <si>
    <t>Gravity/Pressure System Pipe In Stone, Design Review</t>
  </si>
  <si>
    <t>Alteration to an existing system (soil testing included)</t>
  </si>
  <si>
    <t>Minor Alterations (D-box, Tank relocation or replacement)</t>
  </si>
  <si>
    <t>Septic System Excavation &amp; Trench Permit</t>
  </si>
  <si>
    <t>Exterior Ejector Style Pump</t>
  </si>
  <si>
    <t>Alteration to an existing system (no soil testing)</t>
  </si>
  <si>
    <t>Emergency Repair (broken pipe, tee, etc.)</t>
  </si>
  <si>
    <t>Bottling Permit</t>
  </si>
  <si>
    <t>Pump Chamber - New For Septic System</t>
  </si>
  <si>
    <t>Limited Retail Food Sales (year-round)</t>
  </si>
  <si>
    <t>More than 1 minor alteration/emergency repair inspection</t>
  </si>
  <si>
    <t>Farmers Market Seasonal Permit</t>
  </si>
  <si>
    <t>Pump Chamber - Replacement</t>
  </si>
  <si>
    <t>Limited Retail Food Sales (seasonal)</t>
  </si>
  <si>
    <t>Incidental</t>
  </si>
  <si>
    <t>Retail Food Establishment – Prepackaged foods, Refrigeration</t>
  </si>
  <si>
    <t>Abandonment Permit</t>
  </si>
  <si>
    <t>Ice Cream Manufacturing</t>
  </si>
  <si>
    <t>Food Service Kitchen</t>
  </si>
  <si>
    <t>Plan Review (Treatment Center or Cultivation/Processing Site)</t>
  </si>
  <si>
    <t>Well Abandonment</t>
  </si>
  <si>
    <t>Reinspection Fee</t>
  </si>
  <si>
    <t>Function Hall</t>
  </si>
  <si>
    <t>Plan Review (Storage/Disposal)</t>
  </si>
  <si>
    <t>Geothermal - Up To 3 Wells</t>
  </si>
  <si>
    <t>Private Institutional (non-profit)</t>
  </si>
  <si>
    <t>Nursing Home</t>
  </si>
  <si>
    <t>Plan Review (Continuity of Business/Continuity of Operations) NO FEE</t>
  </si>
  <si>
    <t>⤷Each Additional Geothermal Well</t>
  </si>
  <si>
    <t>Public Institutional (non-profit)</t>
  </si>
  <si>
    <t>New construction /major renovation</t>
  </si>
  <si>
    <t>Plan Review (Security) NO FEE</t>
  </si>
  <si>
    <t>Well Fracking</t>
  </si>
  <si>
    <t>Multi-Vendor Temporary Food Event</t>
  </si>
  <si>
    <t>inspection fee equal to amount of annual permit</t>
  </si>
  <si>
    <t>Marijuana Treatment Center (MTC) Initial Permit Application</t>
  </si>
  <si>
    <t>Pump Test Or Retest</t>
  </si>
  <si>
    <t>Permit for Transport of Medical Waste</t>
  </si>
  <si>
    <t>Violation re-inspection fee</t>
  </si>
  <si>
    <t>Marijuana Treatment Center (MTC) Annual Permit Renewal</t>
  </si>
  <si>
    <t>Monitoring Wells</t>
  </si>
  <si>
    <t>– renewal (4 beds or fewer)</t>
  </si>
  <si>
    <t>(charged upon non-compliance with regulations)</t>
  </si>
  <si>
    <t>Marijuana Home Cultivation Permit (Home Permit)</t>
  </si>
  <si>
    <t>Covenants</t>
  </si>
  <si>
    <t>– additional fee per bed above 4</t>
  </si>
  <si>
    <t>1st re-inspection no charge</t>
  </si>
  <si>
    <t>Pre-Residency Housing Inspection2 (not subject to Late Renewal Surcharges) NO FEE</t>
  </si>
  <si>
    <t>Beach and Boating</t>
  </si>
  <si>
    <t>Preliminary Building Plan Consultation Fee</t>
  </si>
  <si>
    <t>2nd re-inspection</t>
  </si>
  <si>
    <t>Sharps Permit</t>
  </si>
  <si>
    <t>Building Application Screening Fee 2% of Building Dept. fee or</t>
  </si>
  <si>
    <t>3rd re-inspection</t>
  </si>
  <si>
    <t>Public/Semi-Public Pool – Permit (Seasonal)</t>
  </si>
  <si>
    <t>Fee for any other permit or license not listed</t>
  </si>
  <si>
    <t>Public/Semi-Public Pool – Plan Review (includes 2 free revisions)</t>
  </si>
  <si>
    <t>Public/Semi-Public Pool – Plan Revisions</t>
  </si>
  <si>
    <t>Public/Semi-Public Pool – Re-Inspection</t>
  </si>
  <si>
    <t>Public/Semi-Public Pool – Variance Initial Application</t>
  </si>
  <si>
    <t>Public/Semi-Public Pool – Variance Renewal</t>
  </si>
  <si>
    <t>Animal Permit</t>
  </si>
  <si>
    <t>Additional per species for laboratory animals</t>
  </si>
  <si>
    <t>Biosafety Laboratory Initial Registration and Annual Renewal</t>
  </si>
  <si>
    <t>Plan Modification and Reinspection</t>
  </si>
  <si>
    <t>Bodyworks Establishment Plan Review</t>
  </si>
  <si>
    <t>Breast Milk Registration (not subject to Late Renewal Surcharges)</t>
  </si>
  <si>
    <t>Demolition Permit (not subject to Late Renewal Surcharges)</t>
  </si>
  <si>
    <t>Hotel/Motel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</si>
</sst>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>
      <b/>
      <color theme="1"/>
      <name val="Arial"/>
    </font>
    <font>
      <color theme="1"/>
      <name val="Arial"/>
    </font>
    <font>
      <b/>
      <color rgb="FF000000"/>
      <name val="Arial"/>
      <scheme val="minor"/>
    </font>
    <font>
      <color theme="1"/>
      <name val="Arial"/>
      <scheme val="minor"/>
    </font>
    <font>
      <b/>
      <sz val="14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9FC5E8"/>
        <bgColor rgb="FF9FC5E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0" fontId="2" numFmtId="0" xfId="0" applyAlignment="1" applyFont="1">
      <alignment horizontal="left" vertical="bottom"/>
    </xf>
    <xf borderId="1" fillId="0" fontId="2" numFmtId="0" xfId="0" applyAlignment="1" applyBorder="1" applyFont="1">
      <alignment vertical="bottom"/>
    </xf>
    <xf borderId="1" fillId="0" fontId="3" numFmtId="0" xfId="0" applyAlignment="1" applyBorder="1" applyFont="1">
      <alignment vertical="bottom"/>
    </xf>
    <xf borderId="0" fillId="0" fontId="3" numFmtId="0" xfId="0" applyAlignment="1" applyFont="1">
      <alignment readingOrder="0" vertical="bottom"/>
    </xf>
    <xf borderId="0" fillId="0" fontId="3" numFmtId="0" xfId="0" applyAlignment="1" applyFont="1">
      <alignment vertical="bottom"/>
    </xf>
    <xf borderId="0" fillId="0" fontId="3" numFmtId="164" xfId="0" applyAlignment="1" applyFont="1" applyNumberFormat="1">
      <alignment horizontal="right" vertical="bottom"/>
    </xf>
    <xf borderId="1" fillId="3" fontId="3" numFmtId="0" xfId="0" applyAlignment="1" applyBorder="1" applyFill="1" applyFont="1">
      <alignment readingOrder="0" vertical="bottom"/>
    </xf>
    <xf borderId="1" fillId="0" fontId="3" numFmtId="164" xfId="0" applyAlignment="1" applyBorder="1" applyFont="1" applyNumberFormat="1">
      <alignment horizontal="right" vertical="bottom"/>
    </xf>
    <xf borderId="1" fillId="3" fontId="3" numFmtId="0" xfId="0" applyAlignment="1" applyBorder="1" applyFont="1">
      <alignment vertical="bottom"/>
    </xf>
    <xf borderId="0" fillId="2" fontId="4" numFmtId="0" xfId="0" applyAlignment="1" applyFont="1">
      <alignment readingOrder="0"/>
    </xf>
    <xf borderId="0" fillId="0" fontId="1" numFmtId="0" xfId="0" applyAlignment="1" applyFont="1">
      <alignment horizontal="left" readingOrder="0"/>
    </xf>
    <xf borderId="0" fillId="0" fontId="5" numFmtId="0" xfId="0" applyAlignment="1" applyFont="1">
      <alignment readingOrder="0"/>
    </xf>
    <xf borderId="0" fillId="0" fontId="5" numFmtId="164" xfId="0" applyAlignment="1" applyFont="1" applyNumberFormat="1">
      <alignment readingOrder="0"/>
    </xf>
    <xf borderId="1" fillId="3" fontId="5" numFmtId="0" xfId="0" applyAlignment="1" applyBorder="1" applyFont="1">
      <alignment readingOrder="0"/>
    </xf>
    <xf borderId="1" fillId="0" fontId="5" numFmtId="164" xfId="0" applyBorder="1" applyFont="1" applyNumberFormat="1"/>
    <xf borderId="0" fillId="3" fontId="5" numFmtId="0" xfId="0" applyAlignment="1" applyFont="1">
      <alignment readingOrder="0"/>
    </xf>
    <xf borderId="1" fillId="3" fontId="3" numFmtId="0" xfId="0" applyAlignment="1" applyBorder="1" applyFont="1">
      <alignment vertical="bottom"/>
    </xf>
    <xf borderId="0" fillId="2" fontId="2" numFmtId="0" xfId="0" applyAlignment="1" applyFont="1">
      <alignment readingOrder="0" vertical="bottom"/>
    </xf>
    <xf borderId="0" fillId="2" fontId="1" numFmtId="0" xfId="0" applyAlignment="1" applyFont="1">
      <alignment horizontal="left" readingOrder="0"/>
    </xf>
    <xf borderId="0" fillId="0" fontId="5" numFmtId="0" xfId="0" applyAlignment="1" applyFont="1">
      <alignment horizontal="left"/>
    </xf>
    <xf borderId="1" fillId="0" fontId="2" numFmtId="0" xfId="0" applyAlignment="1" applyBorder="1" applyFont="1">
      <alignment horizontal="left" vertical="bottom"/>
    </xf>
    <xf borderId="1" fillId="0" fontId="3" numFmtId="0" xfId="0" applyAlignment="1" applyBorder="1" applyFont="1">
      <alignment horizontal="left" vertical="bottom"/>
    </xf>
    <xf borderId="0" fillId="2" fontId="2" numFmtId="0" xfId="0" applyAlignment="1" applyFont="1">
      <alignment vertical="bottom"/>
    </xf>
    <xf borderId="0" fillId="0" fontId="2" numFmtId="0" xfId="0" applyAlignment="1" applyFont="1">
      <alignment vertical="bottom"/>
    </xf>
    <xf borderId="1" fillId="0" fontId="2" numFmtId="164" xfId="0" applyAlignment="1" applyBorder="1" applyFont="1" applyNumberFormat="1">
      <alignment vertical="bottom"/>
    </xf>
    <xf borderId="1" fillId="0" fontId="2" numFmtId="0" xfId="0" applyAlignment="1" applyBorder="1" applyFont="1">
      <alignment vertical="bottom"/>
    </xf>
    <xf borderId="0" fillId="0" fontId="3" numFmtId="0" xfId="0" applyAlignment="1" applyFont="1">
      <alignment vertical="bottom"/>
    </xf>
    <xf borderId="1" fillId="0" fontId="3" numFmtId="164" xfId="0" applyAlignment="1" applyBorder="1" applyFont="1" applyNumberFormat="1">
      <alignment horizontal="right" vertical="bottom"/>
    </xf>
    <xf borderId="0" fillId="0" fontId="2" numFmtId="0" xfId="0" applyAlignment="1" applyFont="1">
      <alignment horizontal="left" vertical="bottom"/>
    </xf>
    <xf borderId="0" fillId="0" fontId="2" numFmtId="0" xfId="0" applyAlignment="1" applyFont="1">
      <alignment horizontal="center" vertical="bottom"/>
    </xf>
    <xf borderId="1" fillId="0" fontId="2" numFmtId="164" xfId="0" applyAlignment="1" applyBorder="1" applyFont="1" applyNumberFormat="1">
      <alignment vertical="bottom"/>
    </xf>
    <xf borderId="0" fillId="0" fontId="2" numFmtId="0" xfId="0" applyAlignment="1" applyFont="1">
      <alignment horizontal="center" readingOrder="0" vertical="bottom"/>
    </xf>
    <xf borderId="0" fillId="2" fontId="2" numFmtId="0" xfId="0" applyAlignment="1" applyFont="1">
      <alignment vertical="bottom"/>
    </xf>
    <xf borderId="0" fillId="3" fontId="3" numFmtId="0" xfId="0" applyAlignment="1" applyFont="1">
      <alignment vertical="bottom"/>
    </xf>
    <xf borderId="0" fillId="4" fontId="6" numFmtId="0" xfId="0" applyAlignment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9.5"/>
    <col customWidth="1" min="2" max="2" width="51.75"/>
    <col customWidth="1" min="3" max="3" width="20.88"/>
    <col customWidth="1" min="4" max="4" width="4.88"/>
    <col customWidth="1" min="5" max="6" width="16.5"/>
    <col customWidth="1" min="7" max="7" width="7.0"/>
  </cols>
  <sheetData>
    <row r="1">
      <c r="A1" s="1" t="s">
        <v>0</v>
      </c>
    </row>
    <row r="2">
      <c r="A2" s="2" t="s">
        <v>1</v>
      </c>
      <c r="B2" s="2" t="s">
        <v>2</v>
      </c>
      <c r="C2" s="2" t="s">
        <v>3</v>
      </c>
      <c r="E2" s="3" t="s">
        <v>4</v>
      </c>
      <c r="F2" s="4"/>
    </row>
    <row r="3">
      <c r="A3" s="5" t="s">
        <v>5</v>
      </c>
      <c r="B3" s="6" t="s">
        <v>6</v>
      </c>
      <c r="C3" s="7">
        <v>225.0</v>
      </c>
      <c r="E3" s="8" t="s">
        <v>7</v>
      </c>
      <c r="F3" s="9">
        <v>150.0</v>
      </c>
    </row>
    <row r="4">
      <c r="A4" s="5" t="s">
        <v>8</v>
      </c>
      <c r="B4" s="6" t="s">
        <v>9</v>
      </c>
      <c r="C4" s="7">
        <v>150.0</v>
      </c>
      <c r="E4" s="10" t="s">
        <v>10</v>
      </c>
      <c r="F4" s="9">
        <v>250.0</v>
      </c>
    </row>
    <row r="5">
      <c r="A5" s="5" t="s">
        <v>11</v>
      </c>
      <c r="B5" s="6" t="s">
        <v>12</v>
      </c>
      <c r="C5" s="7">
        <v>250.0</v>
      </c>
      <c r="E5" s="10" t="s">
        <v>13</v>
      </c>
      <c r="F5" s="9">
        <v>193.75</v>
      </c>
    </row>
    <row r="6">
      <c r="A6" s="5" t="s">
        <v>14</v>
      </c>
      <c r="B6" s="6" t="s">
        <v>15</v>
      </c>
      <c r="C6" s="7">
        <v>150.0</v>
      </c>
      <c r="E6" s="10" t="s">
        <v>16</v>
      </c>
      <c r="F6" s="9">
        <v>51.53882032022076</v>
      </c>
    </row>
    <row r="8">
      <c r="A8" s="11" t="s">
        <v>17</v>
      </c>
    </row>
    <row r="9">
      <c r="A9" s="12" t="s">
        <v>18</v>
      </c>
      <c r="B9" s="12" t="s">
        <v>2</v>
      </c>
      <c r="C9" s="12" t="s">
        <v>3</v>
      </c>
      <c r="E9" s="3" t="s">
        <v>4</v>
      </c>
      <c r="F9" s="4"/>
    </row>
    <row r="10">
      <c r="A10" s="5" t="s">
        <v>5</v>
      </c>
      <c r="B10" s="13" t="s">
        <v>19</v>
      </c>
      <c r="C10" s="14">
        <v>150.0</v>
      </c>
      <c r="E10" s="15" t="s">
        <v>7</v>
      </c>
      <c r="F10" s="16">
        <v>150.0</v>
      </c>
    </row>
    <row r="11">
      <c r="A11" s="5" t="s">
        <v>8</v>
      </c>
      <c r="B11" s="13" t="s">
        <v>20</v>
      </c>
      <c r="C11" s="14">
        <v>330.0</v>
      </c>
      <c r="E11" s="15" t="s">
        <v>21</v>
      </c>
      <c r="F11" s="16">
        <v>330.0</v>
      </c>
    </row>
    <row r="12">
      <c r="A12" s="5" t="s">
        <v>11</v>
      </c>
      <c r="B12" s="13" t="s">
        <v>22</v>
      </c>
      <c r="C12" s="14">
        <v>275.0</v>
      </c>
      <c r="E12" s="15" t="s">
        <v>13</v>
      </c>
      <c r="F12" s="16">
        <v>251.25</v>
      </c>
    </row>
    <row r="13">
      <c r="A13" s="5" t="s">
        <v>14</v>
      </c>
      <c r="B13" s="13" t="s">
        <v>23</v>
      </c>
      <c r="C13" s="14">
        <v>250.0</v>
      </c>
      <c r="E13" s="15" t="s">
        <v>24</v>
      </c>
      <c r="F13" s="16">
        <v>75.31876702832214</v>
      </c>
    </row>
    <row r="15">
      <c r="A15" s="1" t="s">
        <v>25</v>
      </c>
    </row>
    <row r="16">
      <c r="A16" s="12" t="s">
        <v>18</v>
      </c>
      <c r="B16" s="12" t="s">
        <v>2</v>
      </c>
      <c r="C16" s="12" t="s">
        <v>3</v>
      </c>
      <c r="E16" s="3" t="s">
        <v>4</v>
      </c>
      <c r="F16" s="4"/>
    </row>
    <row r="17">
      <c r="A17" s="5" t="s">
        <v>5</v>
      </c>
      <c r="B17" s="13" t="s">
        <v>26</v>
      </c>
      <c r="C17" s="14">
        <v>550.0</v>
      </c>
      <c r="E17" s="15" t="s">
        <v>27</v>
      </c>
      <c r="F17" s="16">
        <v>110.0</v>
      </c>
    </row>
    <row r="18">
      <c r="A18" s="5" t="s">
        <v>8</v>
      </c>
      <c r="B18" s="13" t="s">
        <v>28</v>
      </c>
      <c r="C18" s="14">
        <v>110.0</v>
      </c>
      <c r="E18" s="15" t="s">
        <v>10</v>
      </c>
      <c r="F18" s="16">
        <v>550.0</v>
      </c>
    </row>
    <row r="19">
      <c r="A19" s="5" t="s">
        <v>11</v>
      </c>
      <c r="B19" s="13" t="s">
        <v>29</v>
      </c>
      <c r="C19" s="14">
        <v>425.0</v>
      </c>
      <c r="E19" s="15" t="s">
        <v>13</v>
      </c>
      <c r="F19" s="16">
        <v>346.25</v>
      </c>
    </row>
    <row r="20">
      <c r="A20" s="5" t="s">
        <v>14</v>
      </c>
      <c r="B20" s="13" t="s">
        <v>30</v>
      </c>
      <c r="C20" s="14">
        <v>300.0</v>
      </c>
      <c r="E20" s="15" t="s">
        <v>16</v>
      </c>
      <c r="F20" s="16">
        <v>187.67769357775757</v>
      </c>
    </row>
    <row r="22">
      <c r="A22" s="1" t="s">
        <v>31</v>
      </c>
    </row>
    <row r="23">
      <c r="A23" s="12" t="s">
        <v>18</v>
      </c>
      <c r="B23" s="12" t="s">
        <v>2</v>
      </c>
      <c r="C23" s="12" t="s">
        <v>3</v>
      </c>
      <c r="E23" s="3" t="s">
        <v>4</v>
      </c>
      <c r="F23" s="4"/>
    </row>
    <row r="24">
      <c r="A24" s="5" t="s">
        <v>5</v>
      </c>
      <c r="B24" s="13" t="s">
        <v>32</v>
      </c>
      <c r="C24" s="14">
        <v>225.0</v>
      </c>
      <c r="E24" s="15" t="s">
        <v>27</v>
      </c>
      <c r="F24" s="16">
        <v>100.0</v>
      </c>
    </row>
    <row r="25">
      <c r="A25" s="5" t="s">
        <v>8</v>
      </c>
      <c r="B25" s="13" t="s">
        <v>33</v>
      </c>
      <c r="C25" s="14">
        <v>100.0</v>
      </c>
      <c r="E25" s="15" t="s">
        <v>10</v>
      </c>
      <c r="F25" s="16">
        <v>225.0</v>
      </c>
    </row>
    <row r="26">
      <c r="A26" s="5" t="s">
        <v>11</v>
      </c>
      <c r="B26" s="13" t="s">
        <v>34</v>
      </c>
      <c r="C26" s="14">
        <v>150.0</v>
      </c>
      <c r="E26" s="15" t="s">
        <v>13</v>
      </c>
      <c r="F26" s="16">
        <v>143.75</v>
      </c>
    </row>
    <row r="27">
      <c r="A27" s="5" t="s">
        <v>14</v>
      </c>
      <c r="B27" s="13" t="s">
        <v>35</v>
      </c>
      <c r="C27" s="14">
        <v>100.0</v>
      </c>
      <c r="E27" s="15" t="s">
        <v>16</v>
      </c>
      <c r="F27" s="16">
        <v>59.07269532815761</v>
      </c>
    </row>
    <row r="29">
      <c r="A29" s="1" t="s">
        <v>36</v>
      </c>
    </row>
    <row r="30">
      <c r="A30" s="12" t="s">
        <v>18</v>
      </c>
      <c r="B30" s="12" t="s">
        <v>2</v>
      </c>
      <c r="C30" s="12" t="s">
        <v>3</v>
      </c>
      <c r="E30" s="3" t="s">
        <v>4</v>
      </c>
      <c r="F30" s="4"/>
    </row>
    <row r="31">
      <c r="A31" s="5" t="s">
        <v>5</v>
      </c>
      <c r="B31" s="13" t="s">
        <v>37</v>
      </c>
      <c r="C31" s="14">
        <v>375.0</v>
      </c>
      <c r="E31" s="15" t="s">
        <v>27</v>
      </c>
      <c r="F31" s="16">
        <v>200.0</v>
      </c>
    </row>
    <row r="32">
      <c r="A32" s="5" t="s">
        <v>8</v>
      </c>
      <c r="B32" s="13" t="s">
        <v>38</v>
      </c>
      <c r="C32" s="13" t="s">
        <v>38</v>
      </c>
      <c r="E32" s="15" t="s">
        <v>10</v>
      </c>
      <c r="F32" s="16">
        <v>375.0</v>
      </c>
    </row>
    <row r="33">
      <c r="A33" s="5" t="s">
        <v>11</v>
      </c>
      <c r="B33" s="13" t="s">
        <v>38</v>
      </c>
      <c r="C33" s="13" t="s">
        <v>38</v>
      </c>
      <c r="E33" s="15" t="s">
        <v>13</v>
      </c>
      <c r="F33" s="16">
        <v>287.5</v>
      </c>
    </row>
    <row r="34">
      <c r="A34" s="5" t="s">
        <v>14</v>
      </c>
      <c r="B34" s="13" t="s">
        <v>39</v>
      </c>
      <c r="C34" s="14">
        <v>200.0</v>
      </c>
      <c r="E34" s="15" t="s">
        <v>16</v>
      </c>
      <c r="F34" s="16">
        <v>123.74368670764582</v>
      </c>
    </row>
    <row r="36">
      <c r="A36" s="1" t="s">
        <v>40</v>
      </c>
    </row>
    <row r="37">
      <c r="A37" s="12" t="s">
        <v>18</v>
      </c>
      <c r="B37" s="12" t="s">
        <v>2</v>
      </c>
      <c r="C37" s="12" t="s">
        <v>3</v>
      </c>
      <c r="E37" s="3" t="s">
        <v>4</v>
      </c>
      <c r="F37" s="4"/>
    </row>
    <row r="38">
      <c r="A38" s="5" t="s">
        <v>5</v>
      </c>
      <c r="B38" s="13" t="s">
        <v>41</v>
      </c>
      <c r="C38" s="14">
        <v>250.0</v>
      </c>
      <c r="E38" s="15" t="s">
        <v>27</v>
      </c>
      <c r="F38" s="16">
        <v>25.0</v>
      </c>
    </row>
    <row r="39">
      <c r="A39" s="5" t="s">
        <v>8</v>
      </c>
      <c r="B39" s="13" t="s">
        <v>42</v>
      </c>
      <c r="C39" s="14">
        <v>25.0</v>
      </c>
      <c r="E39" s="15" t="s">
        <v>10</v>
      </c>
      <c r="F39" s="16">
        <v>250.0</v>
      </c>
    </row>
    <row r="40">
      <c r="A40" s="5" t="s">
        <v>11</v>
      </c>
      <c r="B40" s="13" t="s">
        <v>38</v>
      </c>
      <c r="C40" s="13" t="s">
        <v>38</v>
      </c>
      <c r="E40" s="15" t="s">
        <v>13</v>
      </c>
      <c r="F40" s="16">
        <v>108.33333333333333</v>
      </c>
    </row>
    <row r="41">
      <c r="A41" s="5" t="s">
        <v>14</v>
      </c>
      <c r="B41" s="13" t="s">
        <v>43</v>
      </c>
      <c r="C41" s="14">
        <v>50.0</v>
      </c>
      <c r="E41" s="15" t="s">
        <v>16</v>
      </c>
      <c r="F41" s="16">
        <v>123.32207155790618</v>
      </c>
    </row>
    <row r="43">
      <c r="A43" s="1" t="s">
        <v>44</v>
      </c>
    </row>
    <row r="44">
      <c r="A44" s="12" t="s">
        <v>18</v>
      </c>
      <c r="B44" s="12" t="s">
        <v>2</v>
      </c>
      <c r="C44" s="12" t="s">
        <v>3</v>
      </c>
      <c r="E44" s="3" t="s">
        <v>4</v>
      </c>
      <c r="F44" s="4"/>
    </row>
    <row r="45">
      <c r="A45" s="5" t="s">
        <v>5</v>
      </c>
      <c r="B45" s="13" t="s">
        <v>45</v>
      </c>
      <c r="C45" s="14">
        <v>100.0</v>
      </c>
      <c r="E45" s="15" t="s">
        <v>27</v>
      </c>
      <c r="F45" s="16">
        <v>150.0</v>
      </c>
    </row>
    <row r="46">
      <c r="A46" s="5" t="s">
        <v>8</v>
      </c>
      <c r="B46" s="13" t="s">
        <v>46</v>
      </c>
      <c r="C46" s="14">
        <v>100.0</v>
      </c>
      <c r="E46" s="15" t="s">
        <v>10</v>
      </c>
      <c r="F46" s="16">
        <v>150.0</v>
      </c>
    </row>
    <row r="47">
      <c r="A47" s="5" t="s">
        <v>11</v>
      </c>
      <c r="B47" s="13" t="s">
        <v>47</v>
      </c>
      <c r="C47" s="14">
        <v>150.0</v>
      </c>
      <c r="E47" s="15" t="s">
        <v>13</v>
      </c>
      <c r="F47" s="16">
        <v>100.0</v>
      </c>
    </row>
    <row r="48">
      <c r="A48" s="5" t="s">
        <v>14</v>
      </c>
      <c r="B48" s="13" t="s">
        <v>48</v>
      </c>
      <c r="C48" s="14">
        <v>100.0</v>
      </c>
      <c r="E48" s="15" t="s">
        <v>16</v>
      </c>
      <c r="F48" s="16">
        <v>25.000000000000004</v>
      </c>
    </row>
  </sheetData>
  <mergeCells count="7">
    <mergeCell ref="A1:G1"/>
    <mergeCell ref="A8:F8"/>
    <mergeCell ref="A15:F15"/>
    <mergeCell ref="A22:F22"/>
    <mergeCell ref="A29:F29"/>
    <mergeCell ref="A36:F36"/>
    <mergeCell ref="A43:F4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9.13"/>
    <col customWidth="1" min="2" max="2" width="48.5"/>
    <col customWidth="1" min="3" max="3" width="28.5"/>
    <col customWidth="1" min="4" max="4" width="8.0"/>
    <col customWidth="1" min="5" max="6" width="16.5"/>
    <col customWidth="1" min="7" max="7" width="7.0"/>
  </cols>
  <sheetData>
    <row r="1">
      <c r="A1" s="1" t="s">
        <v>49</v>
      </c>
    </row>
    <row r="2">
      <c r="A2" s="12" t="s">
        <v>18</v>
      </c>
      <c r="B2" s="12" t="s">
        <v>50</v>
      </c>
      <c r="C2" s="12" t="s">
        <v>51</v>
      </c>
      <c r="E2" s="3" t="s">
        <v>4</v>
      </c>
      <c r="F2" s="4"/>
    </row>
    <row r="3">
      <c r="A3" s="13" t="s">
        <v>5</v>
      </c>
      <c r="B3" s="13" t="s">
        <v>52</v>
      </c>
      <c r="C3" s="14">
        <v>200.0</v>
      </c>
      <c r="E3" s="8" t="s">
        <v>7</v>
      </c>
      <c r="F3" s="9">
        <v>200.0</v>
      </c>
    </row>
    <row r="4">
      <c r="B4" s="17" t="s">
        <v>53</v>
      </c>
      <c r="C4" s="14">
        <v>200.0</v>
      </c>
      <c r="E4" s="18" t="s">
        <v>10</v>
      </c>
      <c r="F4" s="9">
        <v>550.0</v>
      </c>
    </row>
    <row r="5">
      <c r="A5" s="13" t="s">
        <v>54</v>
      </c>
      <c r="B5" s="13" t="s">
        <v>55</v>
      </c>
      <c r="C5" s="14">
        <v>175.0</v>
      </c>
      <c r="E5" s="18" t="s">
        <v>13</v>
      </c>
      <c r="F5" s="9">
        <v>379.1666666666667</v>
      </c>
    </row>
    <row r="6">
      <c r="B6" s="13" t="s">
        <v>56</v>
      </c>
      <c r="C6" s="14">
        <v>200.0</v>
      </c>
      <c r="E6" s="10" t="s">
        <v>16</v>
      </c>
      <c r="F6" s="9">
        <v>183.90063742261592</v>
      </c>
    </row>
    <row r="7">
      <c r="B7" s="13" t="s">
        <v>57</v>
      </c>
      <c r="C7" s="14">
        <v>350.0</v>
      </c>
    </row>
    <row r="8">
      <c r="B8" s="17" t="s">
        <v>58</v>
      </c>
      <c r="C8" s="14">
        <v>241.67</v>
      </c>
    </row>
    <row r="9">
      <c r="A9" s="13" t="s">
        <v>11</v>
      </c>
      <c r="B9" s="13" t="s">
        <v>59</v>
      </c>
      <c r="C9" s="14">
        <v>450.0</v>
      </c>
    </row>
    <row r="10">
      <c r="B10" s="13" t="s">
        <v>60</v>
      </c>
      <c r="C10" s="14">
        <v>550.0</v>
      </c>
    </row>
    <row r="11">
      <c r="B11" s="13" t="s">
        <v>61</v>
      </c>
      <c r="C11" s="14">
        <v>650.0</v>
      </c>
    </row>
    <row r="12">
      <c r="B12" s="17" t="s">
        <v>62</v>
      </c>
      <c r="C12" s="14">
        <v>550.0</v>
      </c>
    </row>
    <row r="13">
      <c r="A13" s="13" t="s">
        <v>63</v>
      </c>
      <c r="B13" s="13" t="s">
        <v>64</v>
      </c>
      <c r="C13" s="14">
        <v>700.0</v>
      </c>
    </row>
    <row r="14">
      <c r="B14" s="13" t="s">
        <v>65</v>
      </c>
      <c r="C14" s="14">
        <v>350.0</v>
      </c>
    </row>
    <row r="15">
      <c r="B15" s="17" t="s">
        <v>66</v>
      </c>
      <c r="C15" s="14">
        <v>525.0</v>
      </c>
    </row>
    <row r="17">
      <c r="A17" s="1" t="s">
        <v>67</v>
      </c>
    </row>
    <row r="18">
      <c r="A18" s="12" t="s">
        <v>18</v>
      </c>
      <c r="B18" s="12" t="s">
        <v>50</v>
      </c>
      <c r="C18" s="12" t="s">
        <v>51</v>
      </c>
      <c r="E18" s="3" t="s">
        <v>4</v>
      </c>
      <c r="F18" s="4"/>
    </row>
    <row r="19">
      <c r="A19" s="13" t="s">
        <v>5</v>
      </c>
      <c r="B19" s="13" t="s">
        <v>52</v>
      </c>
      <c r="C19" s="14">
        <v>200.0</v>
      </c>
      <c r="E19" s="8" t="s">
        <v>7</v>
      </c>
      <c r="F19" s="9">
        <v>200.0</v>
      </c>
    </row>
    <row r="20">
      <c r="B20" s="17" t="s">
        <v>68</v>
      </c>
      <c r="C20" s="14">
        <v>200.0</v>
      </c>
      <c r="E20" s="18" t="s">
        <v>10</v>
      </c>
      <c r="F20" s="9">
        <v>430.0</v>
      </c>
    </row>
    <row r="21">
      <c r="A21" s="13" t="s">
        <v>54</v>
      </c>
      <c r="B21" s="13" t="s">
        <v>69</v>
      </c>
      <c r="C21" s="14">
        <v>125.0</v>
      </c>
      <c r="E21" s="18" t="s">
        <v>13</v>
      </c>
      <c r="F21" s="9">
        <v>305.9375</v>
      </c>
    </row>
    <row r="22">
      <c r="B22" s="13" t="s">
        <v>70</v>
      </c>
      <c r="C22" s="14">
        <v>200.0</v>
      </c>
      <c r="E22" s="10" t="s">
        <v>16</v>
      </c>
      <c r="F22" s="9">
        <v>96.15187097330278</v>
      </c>
    </row>
    <row r="23">
      <c r="B23" s="13" t="s">
        <v>71</v>
      </c>
      <c r="C23" s="14">
        <v>250.0</v>
      </c>
    </row>
    <row r="24">
      <c r="B24" s="13" t="s">
        <v>72</v>
      </c>
      <c r="C24" s="14">
        <v>700.0</v>
      </c>
    </row>
    <row r="25">
      <c r="B25" s="17" t="s">
        <v>73</v>
      </c>
      <c r="C25" s="14">
        <v>318.75</v>
      </c>
    </row>
    <row r="26">
      <c r="A26" s="13" t="s">
        <v>11</v>
      </c>
      <c r="B26" s="13" t="s">
        <v>74</v>
      </c>
      <c r="C26" s="14">
        <v>150.0</v>
      </c>
    </row>
    <row r="27">
      <c r="B27" s="13" t="s">
        <v>75</v>
      </c>
      <c r="C27" s="14">
        <v>250.0</v>
      </c>
    </row>
    <row r="28">
      <c r="B28" s="13" t="s">
        <v>76</v>
      </c>
      <c r="C28" s="14">
        <v>450.0</v>
      </c>
    </row>
    <row r="29">
      <c r="B29" s="13" t="s">
        <v>77</v>
      </c>
      <c r="C29" s="14">
        <v>550.0</v>
      </c>
    </row>
    <row r="30">
      <c r="B30" s="13" t="s">
        <v>78</v>
      </c>
      <c r="C30" s="14">
        <v>750.0</v>
      </c>
    </row>
    <row r="31">
      <c r="B31" s="17" t="s">
        <v>79</v>
      </c>
      <c r="C31" s="14">
        <v>430.0</v>
      </c>
    </row>
    <row r="32">
      <c r="A32" s="13" t="s">
        <v>63</v>
      </c>
      <c r="B32" s="13" t="s">
        <v>80</v>
      </c>
      <c r="C32" s="14">
        <v>200.0</v>
      </c>
    </row>
    <row r="33">
      <c r="B33" s="13" t="s">
        <v>81</v>
      </c>
      <c r="C33" s="14">
        <v>350.0</v>
      </c>
    </row>
    <row r="34">
      <c r="B34" s="17" t="s">
        <v>82</v>
      </c>
      <c r="C34" s="14">
        <v>275.0</v>
      </c>
    </row>
    <row r="36">
      <c r="A36" s="1" t="s">
        <v>83</v>
      </c>
    </row>
    <row r="37">
      <c r="A37" s="12" t="s">
        <v>18</v>
      </c>
      <c r="B37" s="12" t="s">
        <v>50</v>
      </c>
      <c r="C37" s="12" t="s">
        <v>51</v>
      </c>
      <c r="E37" s="3" t="s">
        <v>4</v>
      </c>
      <c r="F37" s="4"/>
    </row>
    <row r="38">
      <c r="A38" s="13" t="s">
        <v>5</v>
      </c>
      <c r="B38" s="13" t="s">
        <v>84</v>
      </c>
      <c r="C38" s="14">
        <v>25.0</v>
      </c>
      <c r="E38" s="8" t="s">
        <v>7</v>
      </c>
      <c r="F38" s="9">
        <v>25.0</v>
      </c>
    </row>
    <row r="39">
      <c r="A39" s="13" t="s">
        <v>54</v>
      </c>
      <c r="B39" s="13" t="s">
        <v>85</v>
      </c>
      <c r="C39" s="14">
        <v>50.0</v>
      </c>
      <c r="E39" s="18" t="s">
        <v>10</v>
      </c>
      <c r="F39" s="9">
        <v>50.0</v>
      </c>
    </row>
    <row r="40">
      <c r="A40" s="13" t="s">
        <v>11</v>
      </c>
      <c r="B40" s="13" t="s">
        <v>86</v>
      </c>
      <c r="C40" s="14">
        <v>50.0</v>
      </c>
      <c r="E40" s="18" t="s">
        <v>13</v>
      </c>
      <c r="F40" s="9">
        <v>43.75</v>
      </c>
    </row>
    <row r="41">
      <c r="A41" s="13" t="s">
        <v>63</v>
      </c>
      <c r="B41" s="13" t="s">
        <v>87</v>
      </c>
      <c r="C41" s="14">
        <v>50.0</v>
      </c>
      <c r="E41" s="10" t="s">
        <v>16</v>
      </c>
      <c r="F41" s="9">
        <v>12.500000000000002</v>
      </c>
    </row>
    <row r="43">
      <c r="A43" s="19" t="s">
        <v>88</v>
      </c>
    </row>
    <row r="44">
      <c r="A44" s="12" t="s">
        <v>18</v>
      </c>
      <c r="B44" s="12" t="s">
        <v>50</v>
      </c>
      <c r="C44" s="12" t="s">
        <v>51</v>
      </c>
      <c r="E44" s="3" t="s">
        <v>4</v>
      </c>
      <c r="F44" s="4"/>
    </row>
    <row r="45">
      <c r="A45" s="13" t="s">
        <v>5</v>
      </c>
      <c r="B45" s="13" t="s">
        <v>38</v>
      </c>
      <c r="C45" s="13" t="s">
        <v>38</v>
      </c>
      <c r="E45" s="8" t="s">
        <v>7</v>
      </c>
      <c r="F45" s="9">
        <v>0.0</v>
      </c>
    </row>
    <row r="46">
      <c r="A46" s="13" t="s">
        <v>54</v>
      </c>
      <c r="B46" s="13" t="s">
        <v>89</v>
      </c>
      <c r="C46" s="14">
        <v>75.0</v>
      </c>
      <c r="E46" s="18" t="s">
        <v>10</v>
      </c>
      <c r="F46" s="9">
        <v>200.0</v>
      </c>
    </row>
    <row r="47">
      <c r="B47" s="13" t="s">
        <v>90</v>
      </c>
      <c r="C47" s="14">
        <v>150.0</v>
      </c>
      <c r="E47" s="18" t="s">
        <v>13</v>
      </c>
      <c r="F47" s="9">
        <v>104.16666666666667</v>
      </c>
    </row>
    <row r="48">
      <c r="B48" s="17" t="s">
        <v>91</v>
      </c>
      <c r="C48" s="14">
        <v>112.5</v>
      </c>
      <c r="E48" s="10" t="s">
        <v>16</v>
      </c>
      <c r="F48" s="9">
        <v>100.26007846263305</v>
      </c>
    </row>
    <row r="49">
      <c r="A49" s="13" t="s">
        <v>11</v>
      </c>
      <c r="B49" s="13" t="s">
        <v>92</v>
      </c>
      <c r="C49" s="14">
        <v>0.0</v>
      </c>
    </row>
    <row r="50">
      <c r="A50" s="13" t="s">
        <v>63</v>
      </c>
      <c r="B50" s="13" t="s">
        <v>93</v>
      </c>
      <c r="C50" s="14">
        <v>200.0</v>
      </c>
    </row>
    <row r="52">
      <c r="A52" s="1" t="s">
        <v>94</v>
      </c>
    </row>
    <row r="53">
      <c r="A53" s="12" t="s">
        <v>18</v>
      </c>
      <c r="B53" s="12" t="s">
        <v>50</v>
      </c>
      <c r="C53" s="12" t="s">
        <v>51</v>
      </c>
      <c r="E53" s="3" t="s">
        <v>4</v>
      </c>
      <c r="F53" s="4"/>
    </row>
    <row r="54">
      <c r="A54" s="13" t="s">
        <v>5</v>
      </c>
      <c r="B54" s="13" t="s">
        <v>38</v>
      </c>
      <c r="C54" s="13" t="s">
        <v>38</v>
      </c>
      <c r="E54" s="18" t="s">
        <v>95</v>
      </c>
      <c r="F54" s="9">
        <v>150.0</v>
      </c>
    </row>
    <row r="55">
      <c r="A55" s="13" t="s">
        <v>54</v>
      </c>
      <c r="B55" s="13" t="s">
        <v>96</v>
      </c>
      <c r="C55" s="14">
        <v>150.0</v>
      </c>
      <c r="E55" s="18" t="s">
        <v>10</v>
      </c>
      <c r="F55" s="9">
        <v>200.0</v>
      </c>
    </row>
    <row r="56">
      <c r="A56" s="13" t="s">
        <v>11</v>
      </c>
      <c r="B56" s="13" t="s">
        <v>97</v>
      </c>
      <c r="C56" s="14">
        <v>175.0</v>
      </c>
      <c r="E56" s="18" t="s">
        <v>13</v>
      </c>
      <c r="F56" s="9">
        <v>175.0</v>
      </c>
    </row>
    <row r="57">
      <c r="A57" s="13" t="s">
        <v>63</v>
      </c>
      <c r="B57" s="13" t="s">
        <v>98</v>
      </c>
      <c r="C57" s="14">
        <v>200.0</v>
      </c>
      <c r="E57" s="10" t="s">
        <v>16</v>
      </c>
      <c r="F57" s="9">
        <v>25.0</v>
      </c>
    </row>
    <row r="59">
      <c r="A59" s="1" t="s">
        <v>99</v>
      </c>
    </row>
    <row r="60">
      <c r="A60" s="12" t="s">
        <v>18</v>
      </c>
      <c r="B60" s="12" t="s">
        <v>50</v>
      </c>
      <c r="C60" s="12" t="s">
        <v>51</v>
      </c>
      <c r="E60" s="3" t="s">
        <v>4</v>
      </c>
      <c r="F60" s="4"/>
    </row>
    <row r="61">
      <c r="A61" s="13" t="s">
        <v>5</v>
      </c>
      <c r="B61" s="13" t="s">
        <v>38</v>
      </c>
      <c r="C61" s="13" t="s">
        <v>38</v>
      </c>
      <c r="E61" s="8" t="s">
        <v>7</v>
      </c>
      <c r="F61" s="9">
        <v>50.0</v>
      </c>
    </row>
    <row r="62">
      <c r="A62" s="13" t="s">
        <v>54</v>
      </c>
      <c r="B62" s="13" t="s">
        <v>38</v>
      </c>
      <c r="C62" s="13" t="s">
        <v>38</v>
      </c>
      <c r="E62" s="18" t="s">
        <v>10</v>
      </c>
      <c r="F62" s="9">
        <v>125.0</v>
      </c>
    </row>
    <row r="63">
      <c r="A63" s="13" t="s">
        <v>11</v>
      </c>
      <c r="B63" s="13" t="s">
        <v>100</v>
      </c>
      <c r="C63" s="14">
        <v>125.0</v>
      </c>
      <c r="E63" s="18" t="s">
        <v>13</v>
      </c>
      <c r="F63" s="9">
        <v>87.5</v>
      </c>
    </row>
    <row r="64">
      <c r="A64" s="13" t="s">
        <v>63</v>
      </c>
      <c r="B64" s="13" t="s">
        <v>101</v>
      </c>
      <c r="C64" s="14">
        <v>50.0</v>
      </c>
      <c r="E64" s="10" t="s">
        <v>16</v>
      </c>
      <c r="F64" s="9">
        <v>53.033008588991066</v>
      </c>
    </row>
    <row r="66">
      <c r="A66" s="1" t="s">
        <v>102</v>
      </c>
    </row>
    <row r="67">
      <c r="A67" s="12" t="s">
        <v>18</v>
      </c>
      <c r="B67" s="12" t="s">
        <v>50</v>
      </c>
      <c r="C67" s="12" t="s">
        <v>51</v>
      </c>
      <c r="E67" s="3" t="s">
        <v>4</v>
      </c>
      <c r="F67" s="4"/>
    </row>
    <row r="68">
      <c r="A68" s="13" t="s">
        <v>5</v>
      </c>
      <c r="B68" s="13" t="s">
        <v>38</v>
      </c>
      <c r="C68" s="13" t="s">
        <v>38</v>
      </c>
      <c r="E68" s="8" t="s">
        <v>7</v>
      </c>
      <c r="F68" s="9">
        <v>50.0</v>
      </c>
    </row>
    <row r="69">
      <c r="A69" s="13" t="s">
        <v>54</v>
      </c>
      <c r="B69" s="13" t="s">
        <v>103</v>
      </c>
      <c r="C69" s="14">
        <v>50.0</v>
      </c>
      <c r="E69" s="18" t="s">
        <v>10</v>
      </c>
      <c r="F69" s="9">
        <v>225.0</v>
      </c>
    </row>
    <row r="70">
      <c r="A70" s="13" t="s">
        <v>11</v>
      </c>
      <c r="B70" s="13" t="s">
        <v>104</v>
      </c>
      <c r="C70" s="14">
        <v>225.0</v>
      </c>
      <c r="E70" s="18" t="s">
        <v>13</v>
      </c>
      <c r="F70" s="9">
        <v>137.5</v>
      </c>
    </row>
    <row r="71">
      <c r="A71" s="13" t="s">
        <v>63</v>
      </c>
      <c r="B71" s="13" t="s">
        <v>38</v>
      </c>
      <c r="C71" s="13" t="s">
        <v>38</v>
      </c>
      <c r="E71" s="10" t="s">
        <v>16</v>
      </c>
      <c r="F71" s="9">
        <v>123.74368670764582</v>
      </c>
    </row>
  </sheetData>
  <mergeCells count="7">
    <mergeCell ref="A1:G1"/>
    <mergeCell ref="A17:F17"/>
    <mergeCell ref="A36:F36"/>
    <mergeCell ref="A43:F43"/>
    <mergeCell ref="A52:F52"/>
    <mergeCell ref="A59:F59"/>
    <mergeCell ref="A66:F66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13"/>
    <col customWidth="1" min="2" max="2" width="29.13"/>
    <col customWidth="1" min="3" max="3" width="20.88"/>
    <col customWidth="1" min="5" max="5" width="16.5"/>
    <col customWidth="1" min="6" max="6" width="7.0"/>
  </cols>
  <sheetData>
    <row r="1">
      <c r="A1" s="1" t="s">
        <v>105</v>
      </c>
    </row>
    <row r="2">
      <c r="A2" s="12" t="s">
        <v>18</v>
      </c>
      <c r="B2" s="12" t="s">
        <v>106</v>
      </c>
      <c r="C2" s="12" t="s">
        <v>3</v>
      </c>
      <c r="E2" s="3" t="s">
        <v>4</v>
      </c>
      <c r="F2" s="4"/>
    </row>
    <row r="3">
      <c r="A3" s="13" t="s">
        <v>5</v>
      </c>
      <c r="B3" s="13" t="s">
        <v>107</v>
      </c>
      <c r="C3" s="14">
        <v>300.0</v>
      </c>
      <c r="E3" s="8" t="s">
        <v>7</v>
      </c>
      <c r="F3" s="9">
        <v>200.0</v>
      </c>
    </row>
    <row r="4">
      <c r="A4" s="13" t="s">
        <v>54</v>
      </c>
      <c r="B4" s="13" t="s">
        <v>38</v>
      </c>
      <c r="C4" s="13" t="s">
        <v>38</v>
      </c>
      <c r="E4" s="18" t="s">
        <v>10</v>
      </c>
      <c r="F4" s="9">
        <v>700.0</v>
      </c>
    </row>
    <row r="5">
      <c r="A5" s="13" t="s">
        <v>11</v>
      </c>
      <c r="B5" s="13" t="s">
        <v>108</v>
      </c>
      <c r="C5" s="14">
        <v>700.0</v>
      </c>
      <c r="E5" s="18" t="s">
        <v>13</v>
      </c>
      <c r="F5" s="9">
        <v>400.0</v>
      </c>
    </row>
    <row r="6">
      <c r="A6" s="13" t="s">
        <v>63</v>
      </c>
      <c r="B6" s="13" t="s">
        <v>109</v>
      </c>
      <c r="C6" s="14">
        <v>200.0</v>
      </c>
      <c r="E6" s="18" t="s">
        <v>16</v>
      </c>
      <c r="F6" s="9">
        <v>264.5751311064591</v>
      </c>
    </row>
    <row r="8">
      <c r="A8" s="1" t="s">
        <v>110</v>
      </c>
    </row>
    <row r="9">
      <c r="A9" s="12" t="s">
        <v>18</v>
      </c>
      <c r="B9" s="12" t="s">
        <v>106</v>
      </c>
      <c r="C9" s="12" t="s">
        <v>3</v>
      </c>
      <c r="E9" s="3" t="s">
        <v>4</v>
      </c>
      <c r="F9" s="4"/>
    </row>
    <row r="10">
      <c r="A10" s="13" t="s">
        <v>5</v>
      </c>
      <c r="B10" s="13" t="s">
        <v>111</v>
      </c>
      <c r="C10" s="14">
        <v>575.0</v>
      </c>
      <c r="E10" s="8" t="s">
        <v>7</v>
      </c>
      <c r="F10" s="9">
        <v>150.0</v>
      </c>
    </row>
    <row r="11">
      <c r="A11" s="13" t="s">
        <v>54</v>
      </c>
      <c r="B11" s="13" t="s">
        <v>110</v>
      </c>
      <c r="C11" s="14">
        <v>150.0</v>
      </c>
      <c r="E11" s="18" t="s">
        <v>10</v>
      </c>
      <c r="F11" s="9">
        <v>575.0</v>
      </c>
    </row>
    <row r="12">
      <c r="A12" s="13" t="s">
        <v>11</v>
      </c>
      <c r="B12" s="13" t="s">
        <v>112</v>
      </c>
      <c r="C12" s="14">
        <v>250.0</v>
      </c>
      <c r="E12" s="18" t="s">
        <v>13</v>
      </c>
      <c r="F12" s="9">
        <v>343.75</v>
      </c>
    </row>
    <row r="13">
      <c r="A13" s="13" t="s">
        <v>63</v>
      </c>
      <c r="B13" s="13" t="s">
        <v>113</v>
      </c>
      <c r="C13" s="14">
        <v>400.0</v>
      </c>
      <c r="E13" s="18" t="s">
        <v>16</v>
      </c>
      <c r="F13" s="9">
        <v>185.26445062846423</v>
      </c>
    </row>
    <row r="15">
      <c r="A15" s="1" t="s">
        <v>114</v>
      </c>
    </row>
    <row r="16">
      <c r="A16" s="12" t="s">
        <v>18</v>
      </c>
      <c r="B16" s="12" t="s">
        <v>106</v>
      </c>
      <c r="C16" s="12" t="s">
        <v>3</v>
      </c>
      <c r="E16" s="3" t="s">
        <v>4</v>
      </c>
      <c r="F16" s="4"/>
    </row>
    <row r="17">
      <c r="A17" s="13" t="s">
        <v>5</v>
      </c>
      <c r="B17" s="13" t="s">
        <v>115</v>
      </c>
      <c r="C17" s="14">
        <v>50.0</v>
      </c>
      <c r="E17" s="8" t="s">
        <v>7</v>
      </c>
      <c r="F17" s="9">
        <v>50.0</v>
      </c>
    </row>
    <row r="18">
      <c r="B18" s="13" t="s">
        <v>116</v>
      </c>
      <c r="C18" s="14">
        <v>100.0</v>
      </c>
      <c r="E18" s="18" t="s">
        <v>10</v>
      </c>
      <c r="F18" s="9">
        <v>250.0</v>
      </c>
    </row>
    <row r="19">
      <c r="B19" s="17" t="s">
        <v>117</v>
      </c>
      <c r="C19" s="14">
        <v>75.0</v>
      </c>
      <c r="E19" s="18" t="s">
        <v>13</v>
      </c>
      <c r="F19" s="9">
        <v>125.0</v>
      </c>
    </row>
    <row r="20">
      <c r="A20" s="13" t="s">
        <v>54</v>
      </c>
      <c r="B20" s="13" t="s">
        <v>38</v>
      </c>
      <c r="C20" s="13" t="s">
        <v>38</v>
      </c>
      <c r="E20" s="18" t="s">
        <v>16</v>
      </c>
      <c r="F20" s="9">
        <v>108.97247358851683</v>
      </c>
    </row>
    <row r="21">
      <c r="A21" s="13" t="s">
        <v>11</v>
      </c>
      <c r="B21" s="13" t="s">
        <v>118</v>
      </c>
      <c r="C21" s="14">
        <v>250.0</v>
      </c>
    </row>
    <row r="22">
      <c r="A22" s="13" t="s">
        <v>63</v>
      </c>
      <c r="B22" s="13" t="s">
        <v>119</v>
      </c>
      <c r="C22" s="14">
        <v>50.0</v>
      </c>
    </row>
    <row r="24">
      <c r="A24" s="1" t="s">
        <v>120</v>
      </c>
    </row>
    <row r="25">
      <c r="A25" s="12" t="s">
        <v>18</v>
      </c>
      <c r="B25" s="12" t="s">
        <v>106</v>
      </c>
      <c r="C25" s="12" t="s">
        <v>3</v>
      </c>
      <c r="E25" s="3" t="s">
        <v>4</v>
      </c>
      <c r="F25" s="4"/>
    </row>
    <row r="26">
      <c r="A26" s="13" t="s">
        <v>121</v>
      </c>
      <c r="B26" s="13" t="s">
        <v>122</v>
      </c>
      <c r="C26" s="14">
        <v>425.0</v>
      </c>
      <c r="E26" s="8" t="s">
        <v>7</v>
      </c>
      <c r="F26" s="9">
        <v>150.0</v>
      </c>
    </row>
    <row r="27">
      <c r="A27" s="13" t="s">
        <v>123</v>
      </c>
      <c r="B27" s="13" t="s">
        <v>38</v>
      </c>
      <c r="C27" s="13" t="s">
        <v>38</v>
      </c>
      <c r="E27" s="18" t="s">
        <v>10</v>
      </c>
      <c r="F27" s="9">
        <v>425.0</v>
      </c>
    </row>
    <row r="28">
      <c r="A28" s="13" t="s">
        <v>124</v>
      </c>
      <c r="B28" s="13" t="s">
        <v>122</v>
      </c>
      <c r="C28" s="14">
        <v>250.0</v>
      </c>
      <c r="E28" s="18" t="s">
        <v>13</v>
      </c>
      <c r="F28" s="9">
        <v>275.0</v>
      </c>
    </row>
    <row r="29">
      <c r="A29" s="13" t="s">
        <v>125</v>
      </c>
      <c r="B29" s="13" t="s">
        <v>126</v>
      </c>
      <c r="C29" s="14">
        <v>150.0</v>
      </c>
      <c r="E29" s="18" t="s">
        <v>16</v>
      </c>
      <c r="F29" s="9">
        <v>139.19410907075056</v>
      </c>
    </row>
    <row r="31">
      <c r="A31" s="1" t="s">
        <v>127</v>
      </c>
    </row>
    <row r="32">
      <c r="A32" s="12" t="s">
        <v>18</v>
      </c>
      <c r="B32" s="12" t="s">
        <v>106</v>
      </c>
      <c r="C32" s="12" t="s">
        <v>3</v>
      </c>
      <c r="E32" s="3" t="s">
        <v>4</v>
      </c>
      <c r="F32" s="4"/>
    </row>
    <row r="33">
      <c r="A33" s="13" t="s">
        <v>121</v>
      </c>
      <c r="B33" s="13" t="s">
        <v>38</v>
      </c>
      <c r="C33" s="13" t="s">
        <v>38</v>
      </c>
      <c r="E33" s="8" t="s">
        <v>7</v>
      </c>
      <c r="F33" s="9">
        <v>500.0</v>
      </c>
    </row>
    <row r="34">
      <c r="A34" s="13" t="s">
        <v>123</v>
      </c>
      <c r="B34" s="13" t="s">
        <v>38</v>
      </c>
      <c r="C34" s="13" t="s">
        <v>38</v>
      </c>
      <c r="E34" s="18" t="s">
        <v>10</v>
      </c>
      <c r="F34" s="9">
        <v>500.0</v>
      </c>
    </row>
    <row r="35">
      <c r="A35" s="13" t="s">
        <v>124</v>
      </c>
      <c r="B35" s="13" t="s">
        <v>128</v>
      </c>
      <c r="C35" s="14">
        <v>500.0</v>
      </c>
      <c r="E35" s="18" t="s">
        <v>13</v>
      </c>
      <c r="F35" s="9">
        <v>500.0</v>
      </c>
    </row>
    <row r="36">
      <c r="A36" s="13" t="s">
        <v>125</v>
      </c>
      <c r="B36" s="13" t="s">
        <v>129</v>
      </c>
      <c r="C36" s="14">
        <v>500.0</v>
      </c>
      <c r="E36" s="18" t="s">
        <v>16</v>
      </c>
      <c r="F36" s="9">
        <v>0.0</v>
      </c>
    </row>
    <row r="38">
      <c r="A38" s="1" t="s">
        <v>130</v>
      </c>
    </row>
    <row r="39">
      <c r="A39" s="12" t="s">
        <v>18</v>
      </c>
      <c r="B39" s="12" t="s">
        <v>106</v>
      </c>
      <c r="C39" s="12" t="s">
        <v>3</v>
      </c>
      <c r="E39" s="3" t="s">
        <v>4</v>
      </c>
      <c r="F39" s="4"/>
    </row>
    <row r="40">
      <c r="A40" s="13" t="s">
        <v>121</v>
      </c>
      <c r="B40" s="13" t="s">
        <v>38</v>
      </c>
      <c r="C40" s="13" t="s">
        <v>38</v>
      </c>
      <c r="E40" s="8" t="s">
        <v>7</v>
      </c>
      <c r="F40" s="9">
        <v>700.0</v>
      </c>
    </row>
    <row r="41">
      <c r="A41" s="13" t="s">
        <v>123</v>
      </c>
      <c r="B41" s="13" t="s">
        <v>38</v>
      </c>
      <c r="C41" s="13" t="s">
        <v>38</v>
      </c>
      <c r="E41" s="18" t="s">
        <v>10</v>
      </c>
      <c r="F41" s="9">
        <v>750.0</v>
      </c>
    </row>
    <row r="42">
      <c r="A42" s="13" t="s">
        <v>124</v>
      </c>
      <c r="B42" s="13" t="s">
        <v>130</v>
      </c>
      <c r="C42" s="14">
        <v>700.0</v>
      </c>
      <c r="E42" s="18" t="s">
        <v>13</v>
      </c>
      <c r="F42" s="9">
        <v>725.0</v>
      </c>
    </row>
    <row r="43">
      <c r="A43" s="13" t="s">
        <v>125</v>
      </c>
      <c r="B43" s="13" t="s">
        <v>131</v>
      </c>
      <c r="C43" s="14">
        <v>750.0</v>
      </c>
      <c r="E43" s="18" t="s">
        <v>16</v>
      </c>
      <c r="F43" s="9">
        <v>35.35533905932738</v>
      </c>
    </row>
    <row r="45">
      <c r="A45" s="19" t="s">
        <v>132</v>
      </c>
    </row>
    <row r="46">
      <c r="A46" s="12" t="s">
        <v>18</v>
      </c>
      <c r="B46" s="12" t="s">
        <v>106</v>
      </c>
      <c r="C46" s="12" t="s">
        <v>3</v>
      </c>
      <c r="E46" s="3" t="s">
        <v>4</v>
      </c>
      <c r="F46" s="4"/>
    </row>
    <row r="47">
      <c r="A47" s="13" t="s">
        <v>121</v>
      </c>
      <c r="B47" s="13" t="s">
        <v>38</v>
      </c>
      <c r="C47" s="13" t="s">
        <v>38</v>
      </c>
      <c r="E47" s="18" t="s">
        <v>95</v>
      </c>
      <c r="F47" s="9">
        <v>250.0</v>
      </c>
    </row>
    <row r="48">
      <c r="A48" s="13" t="s">
        <v>123</v>
      </c>
      <c r="B48" s="13" t="s">
        <v>38</v>
      </c>
      <c r="C48" s="13" t="s">
        <v>38</v>
      </c>
      <c r="E48" s="18" t="s">
        <v>10</v>
      </c>
      <c r="F48" s="9">
        <v>575.0</v>
      </c>
    </row>
    <row r="49">
      <c r="A49" s="13" t="s">
        <v>124</v>
      </c>
      <c r="B49" s="13" t="s">
        <v>133</v>
      </c>
      <c r="C49" s="14">
        <v>575.0</v>
      </c>
      <c r="E49" s="18" t="s">
        <v>13</v>
      </c>
      <c r="F49" s="9">
        <v>412.5</v>
      </c>
    </row>
    <row r="50">
      <c r="A50" s="13" t="s">
        <v>125</v>
      </c>
      <c r="B50" s="13" t="s">
        <v>133</v>
      </c>
      <c r="C50" s="14">
        <v>250.0</v>
      </c>
      <c r="E50" s="18" t="s">
        <v>16</v>
      </c>
      <c r="F50" s="9">
        <v>229.80970388562795</v>
      </c>
    </row>
    <row r="52">
      <c r="A52" s="19" t="s">
        <v>134</v>
      </c>
    </row>
    <row r="53">
      <c r="A53" s="12" t="s">
        <v>18</v>
      </c>
      <c r="B53" s="12" t="s">
        <v>106</v>
      </c>
      <c r="C53" s="12" t="s">
        <v>3</v>
      </c>
      <c r="E53" s="3" t="s">
        <v>4</v>
      </c>
      <c r="F53" s="4"/>
    </row>
    <row r="54">
      <c r="A54" s="13" t="s">
        <v>121</v>
      </c>
      <c r="B54" s="13" t="s">
        <v>38</v>
      </c>
      <c r="C54" s="13" t="s">
        <v>38</v>
      </c>
      <c r="E54" s="8" t="s">
        <v>7</v>
      </c>
      <c r="F54" s="9">
        <v>100.0</v>
      </c>
    </row>
    <row r="55">
      <c r="A55" s="13" t="s">
        <v>123</v>
      </c>
      <c r="B55" s="13" t="s">
        <v>38</v>
      </c>
      <c r="C55" s="13" t="s">
        <v>38</v>
      </c>
      <c r="E55" s="18" t="s">
        <v>10</v>
      </c>
      <c r="F55" s="9">
        <v>200.0</v>
      </c>
    </row>
    <row r="56">
      <c r="A56" s="13" t="s">
        <v>124</v>
      </c>
      <c r="B56" s="13" t="s">
        <v>134</v>
      </c>
      <c r="C56" s="14">
        <v>100.0</v>
      </c>
      <c r="E56" s="18" t="s">
        <v>13</v>
      </c>
      <c r="F56" s="9">
        <v>150.0</v>
      </c>
    </row>
    <row r="57">
      <c r="A57" s="13" t="s">
        <v>125</v>
      </c>
      <c r="B57" s="13" t="s">
        <v>135</v>
      </c>
      <c r="C57" s="14">
        <v>200.0</v>
      </c>
      <c r="E57" s="18" t="s">
        <v>16</v>
      </c>
      <c r="F57" s="9">
        <v>70.71067811865476</v>
      </c>
    </row>
    <row r="59">
      <c r="A59" s="1" t="s">
        <v>136</v>
      </c>
    </row>
    <row r="60">
      <c r="A60" s="12" t="s">
        <v>18</v>
      </c>
      <c r="B60" s="12" t="s">
        <v>106</v>
      </c>
      <c r="C60" s="12" t="s">
        <v>3</v>
      </c>
      <c r="E60" s="3" t="s">
        <v>4</v>
      </c>
      <c r="F60" s="4"/>
    </row>
    <row r="61">
      <c r="A61" s="13" t="s">
        <v>121</v>
      </c>
      <c r="B61" s="13" t="s">
        <v>38</v>
      </c>
      <c r="C61" s="13" t="s">
        <v>38</v>
      </c>
      <c r="E61" s="8" t="s">
        <v>7</v>
      </c>
      <c r="F61" s="9">
        <v>50.0</v>
      </c>
    </row>
    <row r="62">
      <c r="A62" s="13" t="s">
        <v>123</v>
      </c>
      <c r="B62" s="13" t="s">
        <v>38</v>
      </c>
      <c r="C62" s="13" t="s">
        <v>38</v>
      </c>
      <c r="E62" s="18" t="s">
        <v>10</v>
      </c>
      <c r="F62" s="9">
        <v>150.0</v>
      </c>
    </row>
    <row r="63">
      <c r="A63" s="13" t="s">
        <v>124</v>
      </c>
      <c r="B63" s="13" t="s">
        <v>137</v>
      </c>
      <c r="C63" s="14">
        <v>50.0</v>
      </c>
      <c r="E63" s="18" t="s">
        <v>13</v>
      </c>
      <c r="F63" s="9">
        <v>100.0</v>
      </c>
    </row>
    <row r="64">
      <c r="A64" s="13" t="s">
        <v>125</v>
      </c>
      <c r="B64" s="13" t="s">
        <v>138</v>
      </c>
      <c r="C64" s="14">
        <v>150.0</v>
      </c>
      <c r="E64" s="18" t="s">
        <v>16</v>
      </c>
      <c r="F64" s="9">
        <v>70.71067811865476</v>
      </c>
    </row>
    <row r="66">
      <c r="A66" s="20" t="s">
        <v>139</v>
      </c>
    </row>
    <row r="67">
      <c r="A67" s="12" t="s">
        <v>18</v>
      </c>
      <c r="B67" s="12" t="s">
        <v>106</v>
      </c>
      <c r="C67" s="12" t="s">
        <v>3</v>
      </c>
      <c r="D67" s="21"/>
      <c r="E67" s="22" t="s">
        <v>4</v>
      </c>
      <c r="F67" s="23"/>
    </row>
    <row r="68">
      <c r="A68" s="13" t="s">
        <v>121</v>
      </c>
      <c r="B68" s="13" t="s">
        <v>38</v>
      </c>
      <c r="C68" s="13" t="s">
        <v>38</v>
      </c>
      <c r="E68" s="8" t="s">
        <v>7</v>
      </c>
      <c r="F68" s="9">
        <v>50.0</v>
      </c>
    </row>
    <row r="69">
      <c r="A69" s="13" t="s">
        <v>123</v>
      </c>
      <c r="B69" s="13" t="s">
        <v>38</v>
      </c>
      <c r="C69" s="13" t="s">
        <v>38</v>
      </c>
      <c r="E69" s="18" t="s">
        <v>10</v>
      </c>
      <c r="F69" s="9">
        <v>75.0</v>
      </c>
    </row>
    <row r="70">
      <c r="A70" s="13" t="s">
        <v>124</v>
      </c>
      <c r="B70" s="13" t="s">
        <v>140</v>
      </c>
      <c r="C70" s="14">
        <v>75.0</v>
      </c>
      <c r="E70" s="18" t="s">
        <v>13</v>
      </c>
      <c r="F70" s="9">
        <v>62.5</v>
      </c>
    </row>
    <row r="71">
      <c r="A71" s="13" t="s">
        <v>125</v>
      </c>
      <c r="B71" s="13" t="s">
        <v>141</v>
      </c>
      <c r="C71" s="14">
        <v>50.0</v>
      </c>
      <c r="E71" s="18" t="s">
        <v>16</v>
      </c>
      <c r="F71" s="9">
        <v>17.67766952966369</v>
      </c>
    </row>
  </sheetData>
  <mergeCells count="10">
    <mergeCell ref="A52:F52"/>
    <mergeCell ref="A59:F59"/>
    <mergeCell ref="A66:F66"/>
    <mergeCell ref="A1:F1"/>
    <mergeCell ref="A8:F8"/>
    <mergeCell ref="A15:F15"/>
    <mergeCell ref="A24:F24"/>
    <mergeCell ref="A31:F31"/>
    <mergeCell ref="A38:F38"/>
    <mergeCell ref="A45:F45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8.5"/>
    <col customWidth="1" min="2" max="2" width="63.38"/>
    <col customWidth="1" min="3" max="3" width="20.88"/>
    <col customWidth="1" min="5" max="5" width="15.13"/>
    <col customWidth="1" min="6" max="6" width="21.75"/>
    <col customWidth="1" min="7" max="7" width="30.75"/>
    <col customWidth="1" min="8" max="8" width="33.38"/>
    <col customWidth="1" min="9" max="10" width="21.38"/>
    <col customWidth="1" min="11" max="11" width="14.88"/>
  </cols>
  <sheetData>
    <row r="1">
      <c r="A1" s="24" t="s">
        <v>0</v>
      </c>
      <c r="L1" s="6"/>
      <c r="M1" s="6"/>
      <c r="N1" s="6"/>
      <c r="O1" s="6"/>
      <c r="P1" s="6"/>
    </row>
    <row r="2">
      <c r="A2" s="25" t="s">
        <v>18</v>
      </c>
      <c r="B2" s="25" t="s">
        <v>106</v>
      </c>
      <c r="C2" s="25" t="s">
        <v>3</v>
      </c>
      <c r="D2" s="6"/>
      <c r="E2" s="4"/>
      <c r="F2" s="26" t="s">
        <v>142</v>
      </c>
      <c r="G2" s="27" t="s">
        <v>143</v>
      </c>
      <c r="H2" s="27" t="s">
        <v>144</v>
      </c>
      <c r="I2" s="27" t="s">
        <v>145</v>
      </c>
      <c r="J2" s="27" t="s">
        <v>146</v>
      </c>
      <c r="K2" s="27" t="s">
        <v>147</v>
      </c>
      <c r="L2" s="6"/>
      <c r="M2" s="6"/>
      <c r="N2" s="6"/>
      <c r="O2" s="6"/>
      <c r="P2" s="6"/>
    </row>
    <row r="3">
      <c r="A3" s="28" t="s">
        <v>121</v>
      </c>
      <c r="B3" s="28" t="s">
        <v>6</v>
      </c>
      <c r="C3" s="7">
        <v>225.0</v>
      </c>
      <c r="D3" s="6"/>
      <c r="E3" s="18" t="s">
        <v>7</v>
      </c>
      <c r="F3" s="29">
        <v>150.0</v>
      </c>
      <c r="G3" s="29">
        <v>150.0</v>
      </c>
      <c r="H3" s="29">
        <v>200.0</v>
      </c>
      <c r="I3" s="29">
        <v>150.0</v>
      </c>
      <c r="J3" s="29">
        <v>150.0</v>
      </c>
      <c r="K3" s="29">
        <v>150.0</v>
      </c>
      <c r="L3" s="6"/>
      <c r="M3" s="6"/>
      <c r="N3" s="6"/>
      <c r="O3" s="6"/>
      <c r="P3" s="6"/>
    </row>
    <row r="4">
      <c r="A4" s="28" t="s">
        <v>123</v>
      </c>
      <c r="B4" s="28" t="s">
        <v>9</v>
      </c>
      <c r="C4" s="7">
        <v>150.0</v>
      </c>
      <c r="D4" s="6"/>
      <c r="E4" s="10" t="s">
        <v>21</v>
      </c>
      <c r="F4" s="29">
        <v>250.0</v>
      </c>
      <c r="G4" s="29">
        <v>250.0</v>
      </c>
      <c r="H4" s="29">
        <v>250.0</v>
      </c>
      <c r="I4" s="29">
        <v>275.0</v>
      </c>
      <c r="J4" s="29">
        <v>225.0</v>
      </c>
      <c r="K4" s="29">
        <v>350.0</v>
      </c>
      <c r="L4" s="6"/>
      <c r="M4" s="6"/>
      <c r="N4" s="6"/>
      <c r="O4" s="6"/>
      <c r="P4" s="6"/>
    </row>
    <row r="5">
      <c r="A5" s="28" t="s">
        <v>124</v>
      </c>
      <c r="B5" s="28" t="s">
        <v>148</v>
      </c>
      <c r="C5" s="7">
        <v>250.0</v>
      </c>
      <c r="D5" s="6"/>
      <c r="E5" s="18" t="s">
        <v>149</v>
      </c>
      <c r="F5" s="29">
        <v>193.75</v>
      </c>
      <c r="G5" s="29">
        <v>195.0</v>
      </c>
      <c r="H5" s="29">
        <v>225.0</v>
      </c>
      <c r="I5" s="29">
        <v>216.66666666666666</v>
      </c>
      <c r="J5" s="29">
        <v>191.66666666666666</v>
      </c>
      <c r="K5" s="29">
        <v>250.0</v>
      </c>
      <c r="L5" s="6"/>
      <c r="M5" s="6"/>
      <c r="N5" s="6"/>
      <c r="O5" s="6"/>
      <c r="P5" s="6"/>
    </row>
    <row r="6">
      <c r="A6" s="28" t="s">
        <v>125</v>
      </c>
      <c r="B6" s="28" t="s">
        <v>15</v>
      </c>
      <c r="C6" s="7">
        <v>150.0</v>
      </c>
      <c r="D6" s="6"/>
      <c r="E6" s="10" t="s">
        <v>24</v>
      </c>
      <c r="F6" s="29">
        <v>51.54</v>
      </c>
      <c r="G6" s="9">
        <v>44.721359549995796</v>
      </c>
      <c r="H6" s="9">
        <v>35.35533905932738</v>
      </c>
      <c r="I6" s="29">
        <v>62.91528696058958</v>
      </c>
      <c r="J6" s="29">
        <v>38.18813079129867</v>
      </c>
      <c r="K6" s="29">
        <v>141.4213562373095</v>
      </c>
      <c r="L6" s="6"/>
      <c r="M6" s="6"/>
      <c r="N6" s="6"/>
      <c r="O6" s="6"/>
      <c r="P6" s="6"/>
    </row>
    <row r="7">
      <c r="A7" s="28" t="s">
        <v>150</v>
      </c>
      <c r="B7" s="28" t="s">
        <v>151</v>
      </c>
      <c r="C7" s="7">
        <v>350.0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>
      <c r="A8" s="28" t="s">
        <v>152</v>
      </c>
      <c r="B8" s="28" t="s">
        <v>153</v>
      </c>
      <c r="C8" s="7">
        <v>275.0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28" t="s">
        <v>154</v>
      </c>
      <c r="B9" s="28" t="s">
        <v>155</v>
      </c>
      <c r="C9" s="7">
        <v>200.0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>
      <c r="A10" s="28" t="s">
        <v>156</v>
      </c>
      <c r="B10" s="28" t="s">
        <v>157</v>
      </c>
      <c r="C10" s="7">
        <v>200.0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>
      <c r="A12" s="24" t="s">
        <v>36</v>
      </c>
      <c r="I12" s="6"/>
      <c r="J12" s="6"/>
      <c r="K12" s="6"/>
      <c r="L12" s="6"/>
      <c r="M12" s="6"/>
      <c r="N12" s="6"/>
      <c r="O12" s="6"/>
      <c r="P12" s="6"/>
    </row>
    <row r="13">
      <c r="A13" s="30" t="s">
        <v>18</v>
      </c>
      <c r="B13" s="31" t="s">
        <v>106</v>
      </c>
      <c r="C13" s="31" t="s">
        <v>3</v>
      </c>
      <c r="D13" s="6"/>
      <c r="E13" s="6"/>
      <c r="F13" s="26" t="s">
        <v>142</v>
      </c>
      <c r="G13" s="32" t="s">
        <v>143</v>
      </c>
      <c r="H13" s="27" t="s">
        <v>146</v>
      </c>
      <c r="I13" s="6"/>
      <c r="J13" s="6"/>
      <c r="K13" s="6"/>
      <c r="L13" s="6"/>
      <c r="M13" s="6"/>
      <c r="N13" s="6"/>
      <c r="O13" s="6"/>
      <c r="P13" s="6"/>
    </row>
    <row r="14">
      <c r="A14" s="28" t="s">
        <v>121</v>
      </c>
      <c r="B14" s="28" t="s">
        <v>37</v>
      </c>
      <c r="C14" s="7">
        <v>375.0</v>
      </c>
      <c r="D14" s="6"/>
      <c r="E14" s="18" t="s">
        <v>7</v>
      </c>
      <c r="F14" s="29">
        <v>200.0</v>
      </c>
      <c r="G14" s="9">
        <v>200.0</v>
      </c>
      <c r="H14" s="29">
        <v>100.0</v>
      </c>
      <c r="I14" s="6"/>
      <c r="J14" s="6"/>
      <c r="K14" s="6"/>
      <c r="L14" s="6"/>
      <c r="M14" s="6"/>
      <c r="N14" s="6"/>
      <c r="O14" s="6"/>
      <c r="P14" s="6"/>
    </row>
    <row r="15">
      <c r="A15" s="28" t="s">
        <v>123</v>
      </c>
      <c r="B15" s="28" t="s">
        <v>38</v>
      </c>
      <c r="C15" s="28" t="s">
        <v>38</v>
      </c>
      <c r="D15" s="6"/>
      <c r="E15" s="10" t="s">
        <v>21</v>
      </c>
      <c r="F15" s="29">
        <v>375.0</v>
      </c>
      <c r="G15" s="9">
        <v>375.0</v>
      </c>
      <c r="H15" s="29">
        <v>375.0</v>
      </c>
      <c r="I15" s="6"/>
      <c r="J15" s="6"/>
      <c r="K15" s="6"/>
      <c r="L15" s="6"/>
      <c r="M15" s="6"/>
      <c r="N15" s="6"/>
      <c r="O15" s="6"/>
      <c r="P15" s="6"/>
    </row>
    <row r="16">
      <c r="A16" s="28" t="s">
        <v>124</v>
      </c>
      <c r="B16" s="28" t="s">
        <v>38</v>
      </c>
      <c r="C16" s="28" t="s">
        <v>38</v>
      </c>
      <c r="D16" s="6"/>
      <c r="E16" s="18" t="s">
        <v>149</v>
      </c>
      <c r="F16" s="29">
        <v>287.5</v>
      </c>
      <c r="G16" s="9">
        <v>258.3333333333333</v>
      </c>
      <c r="H16" s="29">
        <v>225.0</v>
      </c>
      <c r="I16" s="6"/>
      <c r="J16" s="6"/>
      <c r="K16" s="6"/>
      <c r="L16" s="6"/>
      <c r="M16" s="6"/>
      <c r="N16" s="6"/>
      <c r="O16" s="6"/>
      <c r="P16" s="6"/>
    </row>
    <row r="17">
      <c r="A17" s="28" t="s">
        <v>125</v>
      </c>
      <c r="B17" s="28" t="s">
        <v>39</v>
      </c>
      <c r="C17" s="7">
        <v>200.0</v>
      </c>
      <c r="D17" s="6"/>
      <c r="E17" s="10" t="s">
        <v>24</v>
      </c>
      <c r="F17" s="29">
        <v>123.74368670764582</v>
      </c>
      <c r="G17" s="9">
        <v>101.0362971081845</v>
      </c>
      <c r="H17" s="29">
        <v>139.19410907075056</v>
      </c>
      <c r="I17" s="6"/>
      <c r="J17" s="6"/>
      <c r="K17" s="6"/>
      <c r="L17" s="6"/>
      <c r="M17" s="6"/>
      <c r="N17" s="6"/>
      <c r="O17" s="6"/>
      <c r="P17" s="6"/>
    </row>
    <row r="18">
      <c r="A18" s="28" t="s">
        <v>150</v>
      </c>
      <c r="B18" s="28" t="s">
        <v>158</v>
      </c>
      <c r="C18" s="7">
        <v>100.0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>
      <c r="A19" s="28" t="s">
        <v>152</v>
      </c>
      <c r="B19" s="28" t="s">
        <v>38</v>
      </c>
      <c r="C19" s="28" t="s">
        <v>38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>
      <c r="A20" s="28" t="s">
        <v>154</v>
      </c>
      <c r="B20" s="28" t="s">
        <v>159</v>
      </c>
      <c r="C20" s="7">
        <v>100.0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>
      <c r="A21" s="28" t="s">
        <v>156</v>
      </c>
      <c r="B21" s="28" t="s">
        <v>160</v>
      </c>
      <c r="C21" s="7">
        <v>200.0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>
      <c r="A23" s="24" t="s">
        <v>161</v>
      </c>
      <c r="L23" s="6"/>
      <c r="M23" s="6"/>
      <c r="N23" s="6"/>
      <c r="O23" s="6"/>
      <c r="P23" s="6"/>
    </row>
    <row r="24">
      <c r="A24" s="33" t="s">
        <v>18</v>
      </c>
      <c r="B24" s="31" t="s">
        <v>106</v>
      </c>
      <c r="C24" s="31" t="s">
        <v>3</v>
      </c>
      <c r="D24" s="6"/>
      <c r="E24" s="6"/>
      <c r="F24" s="26" t="s">
        <v>142</v>
      </c>
      <c r="G24" s="32" t="s">
        <v>162</v>
      </c>
      <c r="H24" s="27" t="s">
        <v>144</v>
      </c>
      <c r="I24" s="27" t="s">
        <v>145</v>
      </c>
      <c r="J24" s="27" t="s">
        <v>146</v>
      </c>
      <c r="K24" s="27" t="s">
        <v>147</v>
      </c>
      <c r="L24" s="6"/>
      <c r="M24" s="6"/>
      <c r="N24" s="6"/>
      <c r="O24" s="6"/>
      <c r="P24" s="6"/>
    </row>
    <row r="25">
      <c r="A25" s="28" t="s">
        <v>121</v>
      </c>
      <c r="B25" s="28" t="s">
        <v>45</v>
      </c>
      <c r="C25" s="7">
        <v>100.0</v>
      </c>
      <c r="D25" s="6"/>
      <c r="E25" s="18" t="s">
        <v>7</v>
      </c>
      <c r="F25" s="29">
        <v>100.0</v>
      </c>
      <c r="G25" s="9">
        <v>50.0</v>
      </c>
      <c r="H25" s="29">
        <v>50.0</v>
      </c>
      <c r="I25" s="29">
        <v>100.0</v>
      </c>
      <c r="J25" s="29">
        <v>100.0</v>
      </c>
      <c r="K25" s="29">
        <v>100.0</v>
      </c>
      <c r="L25" s="6"/>
      <c r="M25" s="6"/>
      <c r="N25" s="6"/>
      <c r="O25" s="6"/>
      <c r="P25" s="6"/>
    </row>
    <row r="26">
      <c r="A26" s="28" t="s">
        <v>123</v>
      </c>
      <c r="B26" s="28" t="s">
        <v>46</v>
      </c>
      <c r="C26" s="7">
        <v>100.0</v>
      </c>
      <c r="D26" s="6"/>
      <c r="E26" s="10" t="s">
        <v>21</v>
      </c>
      <c r="F26" s="29">
        <v>150.0</v>
      </c>
      <c r="G26" s="9">
        <v>150.0</v>
      </c>
      <c r="H26" s="29">
        <v>150.0</v>
      </c>
      <c r="I26" s="29">
        <v>225.0</v>
      </c>
      <c r="J26" s="29">
        <v>100.0</v>
      </c>
      <c r="K26" s="29">
        <v>200.0</v>
      </c>
      <c r="L26" s="6"/>
      <c r="M26" s="6"/>
      <c r="N26" s="6"/>
      <c r="O26" s="6"/>
      <c r="P26" s="6"/>
    </row>
    <row r="27">
      <c r="A27" s="28" t="s">
        <v>124</v>
      </c>
      <c r="B27" s="28" t="s">
        <v>47</v>
      </c>
      <c r="C27" s="7">
        <v>150.0</v>
      </c>
      <c r="D27" s="6"/>
      <c r="E27" s="18" t="s">
        <v>149</v>
      </c>
      <c r="F27" s="29">
        <v>112.5</v>
      </c>
      <c r="G27" s="9">
        <v>100.0</v>
      </c>
      <c r="H27" s="29">
        <v>100.0</v>
      </c>
      <c r="I27" s="29">
        <v>141.66666666666666</v>
      </c>
      <c r="J27" s="29">
        <v>100.0</v>
      </c>
      <c r="K27" s="29">
        <v>150.0</v>
      </c>
      <c r="L27" s="6"/>
      <c r="M27" s="6"/>
      <c r="N27" s="6"/>
      <c r="O27" s="6"/>
      <c r="P27" s="6"/>
    </row>
    <row r="28">
      <c r="A28" s="28" t="s">
        <v>125</v>
      </c>
      <c r="B28" s="28" t="s">
        <v>48</v>
      </c>
      <c r="C28" s="7">
        <v>100.0</v>
      </c>
      <c r="D28" s="6"/>
      <c r="E28" s="10" t="s">
        <v>24</v>
      </c>
      <c r="F28" s="29">
        <v>25.000000000000004</v>
      </c>
      <c r="G28" s="9">
        <v>35.35533905932738</v>
      </c>
      <c r="H28" s="9">
        <v>70.71067811865476</v>
      </c>
      <c r="I28" s="29">
        <v>72.16878364870323</v>
      </c>
      <c r="J28" s="29">
        <v>0.0</v>
      </c>
      <c r="K28" s="29">
        <v>70.71067811865476</v>
      </c>
      <c r="L28" s="6"/>
      <c r="M28" s="6"/>
      <c r="N28" s="6"/>
      <c r="O28" s="6"/>
      <c r="P28" s="6"/>
    </row>
    <row r="29">
      <c r="A29" s="28" t="s">
        <v>150</v>
      </c>
      <c r="B29" s="28" t="s">
        <v>163</v>
      </c>
      <c r="C29" s="7">
        <v>200.0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>
      <c r="A30" s="28" t="s">
        <v>152</v>
      </c>
      <c r="B30" s="28" t="s">
        <v>164</v>
      </c>
      <c r="C30" s="7">
        <v>225.0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>
      <c r="A31" s="28" t="s">
        <v>154</v>
      </c>
      <c r="B31" s="28" t="s">
        <v>165</v>
      </c>
      <c r="C31" s="7">
        <v>100.0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>
      <c r="A32" s="28" t="s">
        <v>156</v>
      </c>
      <c r="B32" s="28" t="s">
        <v>166</v>
      </c>
      <c r="C32" s="7">
        <v>50.0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>
      <c r="A34" s="34" t="s">
        <v>49</v>
      </c>
      <c r="L34" s="6"/>
      <c r="M34" s="6"/>
      <c r="N34" s="6"/>
      <c r="O34" s="6"/>
      <c r="P34" s="6"/>
    </row>
    <row r="35">
      <c r="A35" s="25" t="s">
        <v>18</v>
      </c>
      <c r="B35" s="25" t="s">
        <v>50</v>
      </c>
      <c r="C35" s="25" t="s">
        <v>51</v>
      </c>
      <c r="D35" s="6"/>
      <c r="E35" s="6"/>
      <c r="F35" s="26" t="s">
        <v>142</v>
      </c>
      <c r="G35" s="27" t="s">
        <v>162</v>
      </c>
      <c r="H35" s="27" t="s">
        <v>144</v>
      </c>
      <c r="I35" s="27" t="s">
        <v>145</v>
      </c>
      <c r="J35" s="27" t="s">
        <v>146</v>
      </c>
      <c r="K35" s="27" t="s">
        <v>147</v>
      </c>
      <c r="L35" s="6"/>
      <c r="M35" s="6"/>
      <c r="N35" s="6"/>
      <c r="O35" s="6"/>
      <c r="P35" s="6"/>
    </row>
    <row r="36">
      <c r="A36" s="28" t="s">
        <v>5</v>
      </c>
      <c r="B36" s="28" t="s">
        <v>52</v>
      </c>
      <c r="C36" s="7">
        <v>200.0</v>
      </c>
      <c r="D36" s="6"/>
      <c r="E36" s="18" t="s">
        <v>7</v>
      </c>
      <c r="F36" s="29">
        <v>200.0</v>
      </c>
      <c r="G36" s="9">
        <v>200.0</v>
      </c>
      <c r="H36" s="9">
        <v>550.0</v>
      </c>
      <c r="I36" s="29">
        <v>200.0</v>
      </c>
      <c r="J36" s="29">
        <v>200.0</v>
      </c>
      <c r="K36" s="29">
        <v>200.0</v>
      </c>
      <c r="L36" s="6"/>
      <c r="M36" s="6"/>
      <c r="N36" s="6"/>
      <c r="O36" s="6"/>
      <c r="P36" s="6"/>
    </row>
    <row r="37">
      <c r="A37" s="6"/>
      <c r="B37" s="35" t="s">
        <v>53</v>
      </c>
      <c r="C37" s="7">
        <v>200.0</v>
      </c>
      <c r="D37" s="6"/>
      <c r="E37" s="10" t="s">
        <v>21</v>
      </c>
      <c r="F37" s="29">
        <v>550.0</v>
      </c>
      <c r="G37" s="9">
        <v>853.5714285714286</v>
      </c>
      <c r="H37" s="9">
        <v>853.5714285714286</v>
      </c>
      <c r="I37" s="29">
        <v>525.0</v>
      </c>
      <c r="J37" s="29">
        <v>525.0</v>
      </c>
      <c r="K37" s="29">
        <v>241.67</v>
      </c>
      <c r="L37" s="6"/>
      <c r="M37" s="6"/>
      <c r="N37" s="6"/>
      <c r="O37" s="6"/>
      <c r="P37" s="6"/>
    </row>
    <row r="38">
      <c r="A38" s="28" t="s">
        <v>54</v>
      </c>
      <c r="B38" s="28" t="s">
        <v>55</v>
      </c>
      <c r="C38" s="7">
        <v>175.0</v>
      </c>
      <c r="D38" s="6"/>
      <c r="E38" s="18" t="s">
        <v>149</v>
      </c>
      <c r="F38" s="29">
        <v>379.1666666666667</v>
      </c>
      <c r="G38" s="9">
        <v>474.0476190476191</v>
      </c>
      <c r="H38" s="9">
        <v>701.7857142857142</v>
      </c>
      <c r="I38" s="29">
        <v>343.3333333333333</v>
      </c>
      <c r="J38" s="29">
        <v>325.0</v>
      </c>
      <c r="K38" s="29">
        <v>220.83499999999998</v>
      </c>
      <c r="L38" s="6"/>
      <c r="M38" s="6"/>
      <c r="N38" s="6"/>
      <c r="O38" s="6"/>
      <c r="P38" s="6"/>
    </row>
    <row r="39">
      <c r="A39" s="6"/>
      <c r="B39" s="28" t="s">
        <v>56</v>
      </c>
      <c r="C39" s="7">
        <v>200.0</v>
      </c>
      <c r="D39" s="6"/>
      <c r="E39" s="10" t="s">
        <v>24</v>
      </c>
      <c r="F39" s="29">
        <v>183.90063742261592</v>
      </c>
      <c r="G39" s="9">
        <v>265.2858061731085</v>
      </c>
      <c r="H39" s="9">
        <v>214.6574157173448</v>
      </c>
      <c r="I39" s="29">
        <v>165.8563635599591</v>
      </c>
      <c r="J39" s="29">
        <v>175.0</v>
      </c>
      <c r="K39" s="29">
        <v>29.465139572043416</v>
      </c>
      <c r="L39" s="6"/>
      <c r="M39" s="6"/>
      <c r="N39" s="6"/>
      <c r="O39" s="6"/>
      <c r="P39" s="6"/>
    </row>
    <row r="40">
      <c r="A40" s="6"/>
      <c r="B40" s="28" t="s">
        <v>57</v>
      </c>
      <c r="C40" s="7">
        <v>350.0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>
      <c r="A41" s="6"/>
      <c r="B41" s="35" t="s">
        <v>58</v>
      </c>
      <c r="C41" s="7">
        <v>241.67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>
      <c r="A42" s="28" t="s">
        <v>11</v>
      </c>
      <c r="B42" s="28" t="s">
        <v>59</v>
      </c>
      <c r="C42" s="7">
        <v>450.0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>
      <c r="A43" s="6"/>
      <c r="B43" s="28" t="s">
        <v>60</v>
      </c>
      <c r="C43" s="7">
        <v>550.0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>
      <c r="A44" s="6"/>
      <c r="B44" s="28" t="s">
        <v>61</v>
      </c>
      <c r="C44" s="7">
        <v>650.0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>
      <c r="A45" s="6"/>
      <c r="B45" s="35" t="s">
        <v>62</v>
      </c>
      <c r="C45" s="7">
        <v>550.0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>
      <c r="A46" s="28" t="s">
        <v>63</v>
      </c>
      <c r="B46" s="28" t="s">
        <v>64</v>
      </c>
      <c r="C46" s="7">
        <v>700.0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>
      <c r="A47" s="6"/>
      <c r="B47" s="28" t="s">
        <v>65</v>
      </c>
      <c r="C47" s="7">
        <v>350.0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>
      <c r="A48" s="6"/>
      <c r="B48" s="35" t="s">
        <v>66</v>
      </c>
      <c r="C48" s="7">
        <v>525.0</v>
      </c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>
      <c r="A49" s="28" t="s">
        <v>150</v>
      </c>
      <c r="B49" s="28" t="s">
        <v>167</v>
      </c>
      <c r="C49" s="7">
        <v>150.0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>
      <c r="A50" s="6"/>
      <c r="B50" s="28" t="s">
        <v>168</v>
      </c>
      <c r="C50" s="7">
        <v>200.0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>
      <c r="A51" s="6"/>
      <c r="B51" s="28" t="s">
        <v>169</v>
      </c>
      <c r="C51" s="7">
        <v>250.0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>
      <c r="A52" s="6"/>
      <c r="B52" s="35" t="s">
        <v>170</v>
      </c>
      <c r="C52" s="7">
        <v>200.0</v>
      </c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>
      <c r="A53" s="28" t="s">
        <v>152</v>
      </c>
      <c r="B53" s="28" t="s">
        <v>171</v>
      </c>
      <c r="C53" s="7">
        <v>175.0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>
      <c r="A54" s="6"/>
      <c r="B54" s="28" t="s">
        <v>172</v>
      </c>
      <c r="C54" s="7">
        <v>200.0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>
      <c r="A55" s="6"/>
      <c r="B55" s="28" t="s">
        <v>173</v>
      </c>
      <c r="C55" s="7">
        <v>250.0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>
      <c r="A56" s="6"/>
      <c r="B56" s="28" t="s">
        <v>174</v>
      </c>
      <c r="C56" s="7">
        <v>400.0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>
      <c r="A57" s="6"/>
      <c r="B57" s="28" t="s">
        <v>175</v>
      </c>
      <c r="C57" s="7">
        <v>500.0</v>
      </c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>
      <c r="A58" s="6"/>
      <c r="B58" s="35" t="s">
        <v>176</v>
      </c>
      <c r="C58" s="7">
        <v>305.0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>
      <c r="A59" s="28" t="s">
        <v>154</v>
      </c>
      <c r="B59" s="28" t="s">
        <v>177</v>
      </c>
      <c r="C59" s="7">
        <v>200.0</v>
      </c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>
      <c r="A60" s="6"/>
      <c r="B60" s="28" t="s">
        <v>178</v>
      </c>
      <c r="C60" s="7">
        <v>250.0</v>
      </c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>
      <c r="A61" s="6"/>
      <c r="B61" s="28" t="s">
        <v>179</v>
      </c>
      <c r="C61" s="7">
        <v>300.0</v>
      </c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</row>
    <row r="62">
      <c r="A62" s="6"/>
      <c r="B62" s="35" t="s">
        <v>180</v>
      </c>
      <c r="C62" s="7">
        <v>250.0</v>
      </c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>
      <c r="A63" s="28" t="s">
        <v>156</v>
      </c>
      <c r="B63" s="28" t="s">
        <v>181</v>
      </c>
      <c r="C63" s="7">
        <v>350.0</v>
      </c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</row>
    <row r="64">
      <c r="A64" s="6"/>
      <c r="B64" s="28" t="s">
        <v>182</v>
      </c>
      <c r="C64" s="7">
        <v>600.0</v>
      </c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</row>
    <row r="65">
      <c r="A65" s="6"/>
      <c r="B65" s="28" t="s">
        <v>183</v>
      </c>
      <c r="C65" s="7">
        <v>725.0</v>
      </c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>
      <c r="A66" s="6"/>
      <c r="B66" s="28" t="s">
        <v>184</v>
      </c>
      <c r="C66" s="7">
        <v>850.0</v>
      </c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>
      <c r="A67" s="6"/>
      <c r="B67" s="28" t="s">
        <v>185</v>
      </c>
      <c r="C67" s="7">
        <v>975.0</v>
      </c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</row>
    <row r="68">
      <c r="A68" s="6"/>
      <c r="B68" s="28" t="s">
        <v>186</v>
      </c>
      <c r="C68" s="7">
        <v>1125.0</v>
      </c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</row>
    <row r="69">
      <c r="A69" s="6"/>
      <c r="B69" s="28" t="s">
        <v>187</v>
      </c>
      <c r="C69" s="7">
        <v>1350.0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>
      <c r="A70" s="6"/>
      <c r="B70" s="35" t="s">
        <v>188</v>
      </c>
      <c r="C70" s="7">
        <v>853.57</v>
      </c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>
      <c r="A72" s="34" t="s">
        <v>83</v>
      </c>
      <c r="L72" s="6"/>
      <c r="M72" s="6"/>
      <c r="N72" s="6"/>
      <c r="O72" s="6"/>
      <c r="P72" s="6"/>
    </row>
    <row r="73">
      <c r="A73" s="28" t="s">
        <v>5</v>
      </c>
      <c r="B73" s="28" t="s">
        <v>84</v>
      </c>
      <c r="C73" s="7">
        <v>25.0</v>
      </c>
      <c r="D73" s="6"/>
      <c r="E73" s="6"/>
      <c r="F73" s="26" t="s">
        <v>142</v>
      </c>
      <c r="G73" s="27" t="s">
        <v>162</v>
      </c>
      <c r="H73" s="27" t="s">
        <v>144</v>
      </c>
      <c r="I73" s="27" t="s">
        <v>145</v>
      </c>
      <c r="J73" s="27" t="s">
        <v>146</v>
      </c>
      <c r="K73" s="27" t="s">
        <v>147</v>
      </c>
      <c r="L73" s="6"/>
      <c r="M73" s="6"/>
      <c r="N73" s="6"/>
      <c r="O73" s="6"/>
      <c r="P73" s="6"/>
    </row>
    <row r="74">
      <c r="A74" s="28" t="s">
        <v>54</v>
      </c>
      <c r="B74" s="28" t="s">
        <v>85</v>
      </c>
      <c r="C74" s="7">
        <v>50.0</v>
      </c>
      <c r="D74" s="6"/>
      <c r="E74" s="18" t="s">
        <v>7</v>
      </c>
      <c r="F74" s="29">
        <v>25.0</v>
      </c>
      <c r="G74" s="9">
        <v>25.0</v>
      </c>
      <c r="H74" s="9">
        <v>25.0</v>
      </c>
      <c r="I74" s="29">
        <v>25.0</v>
      </c>
      <c r="J74" s="29">
        <v>25.0</v>
      </c>
      <c r="K74" s="29">
        <v>30.0</v>
      </c>
      <c r="L74" s="6"/>
      <c r="M74" s="6"/>
      <c r="N74" s="6"/>
      <c r="O74" s="6"/>
      <c r="P74" s="6"/>
    </row>
    <row r="75">
      <c r="A75" s="28" t="s">
        <v>11</v>
      </c>
      <c r="B75" s="28" t="s">
        <v>86</v>
      </c>
      <c r="C75" s="7">
        <v>50.0</v>
      </c>
      <c r="D75" s="6"/>
      <c r="E75" s="10" t="s">
        <v>21</v>
      </c>
      <c r="F75" s="29">
        <v>50.0</v>
      </c>
      <c r="G75" s="9">
        <v>50.0</v>
      </c>
      <c r="H75" s="9">
        <v>50.0</v>
      </c>
      <c r="I75" s="29">
        <v>50.0</v>
      </c>
      <c r="J75" s="29">
        <v>75.0</v>
      </c>
      <c r="K75" s="29">
        <v>50.0</v>
      </c>
      <c r="L75" s="6"/>
      <c r="M75" s="6"/>
      <c r="N75" s="6"/>
      <c r="O75" s="6"/>
      <c r="P75" s="6"/>
    </row>
    <row r="76">
      <c r="A76" s="28" t="s">
        <v>63</v>
      </c>
      <c r="B76" s="28" t="s">
        <v>87</v>
      </c>
      <c r="C76" s="7">
        <v>50.0</v>
      </c>
      <c r="D76" s="6"/>
      <c r="E76" s="18" t="s">
        <v>149</v>
      </c>
      <c r="F76" s="29">
        <v>43.75</v>
      </c>
      <c r="G76" s="9">
        <v>40.0</v>
      </c>
      <c r="H76" s="9">
        <v>37.5</v>
      </c>
      <c r="I76" s="29">
        <v>41.666666666666664</v>
      </c>
      <c r="J76" s="29">
        <v>50.0</v>
      </c>
      <c r="K76" s="29">
        <v>40.0</v>
      </c>
      <c r="L76" s="6"/>
      <c r="M76" s="6"/>
      <c r="N76" s="6"/>
      <c r="O76" s="6"/>
      <c r="P76" s="6"/>
    </row>
    <row r="77">
      <c r="A77" s="28" t="s">
        <v>150</v>
      </c>
      <c r="B77" s="28" t="s">
        <v>189</v>
      </c>
      <c r="C77" s="7">
        <v>30.0</v>
      </c>
      <c r="D77" s="6"/>
      <c r="E77" s="10" t="s">
        <v>24</v>
      </c>
      <c r="F77" s="29">
        <v>12.500000000000002</v>
      </c>
      <c r="G77" s="9">
        <v>13.693063937629153</v>
      </c>
      <c r="H77" s="9">
        <v>17.67766952966369</v>
      </c>
      <c r="I77" s="29">
        <v>14.433756729740644</v>
      </c>
      <c r="J77" s="29">
        <v>25.0</v>
      </c>
      <c r="K77" s="29">
        <v>14.142135623730951</v>
      </c>
      <c r="L77" s="6"/>
      <c r="M77" s="6"/>
      <c r="N77" s="6"/>
      <c r="O77" s="6"/>
      <c r="P77" s="6"/>
    </row>
    <row r="78">
      <c r="A78" s="28" t="s">
        <v>152</v>
      </c>
      <c r="B78" s="28" t="s">
        <v>190</v>
      </c>
      <c r="C78" s="7">
        <v>50.0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>
      <c r="A79" s="28" t="s">
        <v>154</v>
      </c>
      <c r="B79" s="28" t="s">
        <v>191</v>
      </c>
      <c r="C79" s="7">
        <v>75.0</v>
      </c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>
      <c r="A80" s="28" t="s">
        <v>156</v>
      </c>
      <c r="B80" s="28" t="s">
        <v>192</v>
      </c>
      <c r="C80" s="7">
        <v>25.0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</row>
    <row r="82">
      <c r="A82" s="34" t="s">
        <v>88</v>
      </c>
      <c r="L82" s="6"/>
      <c r="M82" s="6"/>
      <c r="N82" s="6"/>
      <c r="O82" s="6"/>
      <c r="P82" s="6"/>
    </row>
    <row r="83">
      <c r="A83" s="25" t="s">
        <v>18</v>
      </c>
      <c r="B83" s="25" t="s">
        <v>50</v>
      </c>
      <c r="C83" s="25" t="s">
        <v>51</v>
      </c>
      <c r="D83" s="6"/>
      <c r="E83" s="6"/>
      <c r="F83" s="26" t="s">
        <v>142</v>
      </c>
      <c r="G83" s="27" t="s">
        <v>162</v>
      </c>
      <c r="H83" s="27" t="s">
        <v>144</v>
      </c>
      <c r="I83" s="27" t="s">
        <v>145</v>
      </c>
      <c r="J83" s="27" t="s">
        <v>146</v>
      </c>
      <c r="K83" s="27" t="s">
        <v>147</v>
      </c>
      <c r="L83" s="6"/>
      <c r="M83" s="6"/>
      <c r="N83" s="6"/>
      <c r="O83" s="6"/>
      <c r="P83" s="6"/>
    </row>
    <row r="84">
      <c r="A84" s="28" t="s">
        <v>5</v>
      </c>
      <c r="B84" s="28" t="s">
        <v>38</v>
      </c>
      <c r="C84" s="28" t="s">
        <v>38</v>
      </c>
      <c r="D84" s="6"/>
      <c r="E84" s="18" t="s">
        <v>7</v>
      </c>
      <c r="F84" s="29">
        <v>0.0</v>
      </c>
      <c r="G84" s="9">
        <v>0.0</v>
      </c>
      <c r="H84" s="9">
        <v>0.0</v>
      </c>
      <c r="I84" s="29">
        <v>200.0</v>
      </c>
      <c r="J84" s="29">
        <v>125.0</v>
      </c>
      <c r="K84" s="29">
        <v>100.0</v>
      </c>
      <c r="L84" s="6"/>
      <c r="M84" s="6"/>
      <c r="N84" s="6"/>
      <c r="O84" s="6"/>
      <c r="P84" s="6"/>
    </row>
    <row r="85">
      <c r="A85" s="28" t="s">
        <v>54</v>
      </c>
      <c r="B85" s="28" t="s">
        <v>89</v>
      </c>
      <c r="C85" s="7">
        <v>75.0</v>
      </c>
      <c r="D85" s="6"/>
      <c r="E85" s="10" t="s">
        <v>21</v>
      </c>
      <c r="F85" s="29">
        <v>200.0</v>
      </c>
      <c r="G85" s="9">
        <v>200.0</v>
      </c>
      <c r="H85" s="9">
        <v>200.0</v>
      </c>
      <c r="I85" s="29">
        <v>280.0</v>
      </c>
      <c r="J85" s="29">
        <v>200.0</v>
      </c>
      <c r="K85" s="29">
        <v>112.5</v>
      </c>
      <c r="L85" s="6"/>
      <c r="M85" s="6"/>
      <c r="N85" s="6"/>
      <c r="O85" s="6"/>
      <c r="P85" s="6"/>
    </row>
    <row r="86">
      <c r="A86" s="6"/>
      <c r="B86" s="28" t="s">
        <v>90</v>
      </c>
      <c r="C86" s="7">
        <v>150.0</v>
      </c>
      <c r="D86" s="6"/>
      <c r="E86" s="18" t="s">
        <v>149</v>
      </c>
      <c r="F86" s="29">
        <v>104.16666666666667</v>
      </c>
      <c r="G86" s="9">
        <v>128.125</v>
      </c>
      <c r="H86" s="9">
        <v>100.0</v>
      </c>
      <c r="I86" s="29">
        <v>240.0</v>
      </c>
      <c r="J86" s="29">
        <v>162.5</v>
      </c>
      <c r="K86" s="29">
        <v>106.25</v>
      </c>
      <c r="L86" s="6"/>
      <c r="M86" s="6"/>
      <c r="N86" s="6"/>
      <c r="O86" s="6"/>
      <c r="P86" s="6"/>
    </row>
    <row r="87">
      <c r="A87" s="6"/>
      <c r="B87" s="35" t="s">
        <v>91</v>
      </c>
      <c r="C87" s="7">
        <v>112.5</v>
      </c>
      <c r="D87" s="6"/>
      <c r="E87" s="10" t="s">
        <v>24</v>
      </c>
      <c r="F87" s="29">
        <v>100.26007846263305</v>
      </c>
      <c r="G87" s="9">
        <v>94.85460364860175</v>
      </c>
      <c r="H87" s="9">
        <v>141.4213562373095</v>
      </c>
      <c r="I87" s="29">
        <v>56.568542494923804</v>
      </c>
      <c r="J87" s="29">
        <v>53.033008588991066</v>
      </c>
      <c r="K87" s="29">
        <v>8.838834764831844</v>
      </c>
      <c r="L87" s="6"/>
      <c r="M87" s="6"/>
      <c r="N87" s="6"/>
      <c r="O87" s="6"/>
      <c r="P87" s="6"/>
    </row>
    <row r="88">
      <c r="A88" s="28" t="s">
        <v>11</v>
      </c>
      <c r="B88" s="28" t="s">
        <v>92</v>
      </c>
      <c r="C88" s="7">
        <v>0.0</v>
      </c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</row>
    <row r="89">
      <c r="A89" s="28" t="s">
        <v>63</v>
      </c>
      <c r="B89" s="28" t="s">
        <v>93</v>
      </c>
      <c r="C89" s="7">
        <v>200.0</v>
      </c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</row>
    <row r="90">
      <c r="A90" s="28" t="s">
        <v>150</v>
      </c>
      <c r="B90" s="28" t="s">
        <v>193</v>
      </c>
      <c r="C90" s="7">
        <v>100.0</v>
      </c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</row>
    <row r="91">
      <c r="A91" s="28" t="s">
        <v>152</v>
      </c>
      <c r="B91" s="28" t="s">
        <v>194</v>
      </c>
      <c r="C91" s="7">
        <v>280.0</v>
      </c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</row>
    <row r="92">
      <c r="A92" s="28" t="s">
        <v>154</v>
      </c>
      <c r="B92" s="28" t="s">
        <v>195</v>
      </c>
      <c r="C92" s="7">
        <v>125.0</v>
      </c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>
      <c r="A93" s="28" t="s">
        <v>156</v>
      </c>
      <c r="B93" s="28" t="s">
        <v>196</v>
      </c>
      <c r="C93" s="7">
        <v>200.0</v>
      </c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>
      <c r="A95" s="34" t="s">
        <v>94</v>
      </c>
      <c r="L95" s="6"/>
      <c r="M95" s="6"/>
      <c r="N95" s="6"/>
      <c r="O95" s="6"/>
      <c r="P95" s="6"/>
    </row>
    <row r="96">
      <c r="A96" s="25" t="s">
        <v>18</v>
      </c>
      <c r="B96" s="25" t="s">
        <v>50</v>
      </c>
      <c r="C96" s="25" t="s">
        <v>51</v>
      </c>
      <c r="D96" s="6"/>
      <c r="E96" s="6"/>
      <c r="F96" s="26" t="s">
        <v>142</v>
      </c>
      <c r="G96" s="27" t="s">
        <v>162</v>
      </c>
      <c r="H96" s="27" t="s">
        <v>144</v>
      </c>
      <c r="I96" s="27" t="s">
        <v>145</v>
      </c>
      <c r="J96" s="27" t="s">
        <v>146</v>
      </c>
      <c r="K96" s="27" t="s">
        <v>147</v>
      </c>
      <c r="L96" s="6"/>
      <c r="M96" s="6"/>
      <c r="N96" s="6"/>
      <c r="O96" s="6"/>
      <c r="P96" s="6"/>
    </row>
    <row r="97">
      <c r="A97" s="28" t="s">
        <v>5</v>
      </c>
      <c r="B97" s="28" t="s">
        <v>38</v>
      </c>
      <c r="C97" s="28" t="s">
        <v>38</v>
      </c>
      <c r="D97" s="6"/>
      <c r="E97" s="18" t="s">
        <v>7</v>
      </c>
      <c r="F97" s="29">
        <v>150.0</v>
      </c>
      <c r="G97" s="9">
        <v>150.0</v>
      </c>
      <c r="H97" s="9">
        <v>175.0</v>
      </c>
      <c r="I97" s="29">
        <f>min(C97,C100,C102)</f>
        <v>85</v>
      </c>
      <c r="J97" s="29">
        <f>min(C97,C100,C103)</f>
        <v>200</v>
      </c>
      <c r="K97" s="29">
        <f>MIN(C98,C101)</f>
        <v>100</v>
      </c>
      <c r="L97" s="6"/>
      <c r="M97" s="6"/>
      <c r="N97" s="6"/>
      <c r="O97" s="6"/>
      <c r="P97" s="6"/>
    </row>
    <row r="98">
      <c r="A98" s="28" t="s">
        <v>54</v>
      </c>
      <c r="B98" s="28" t="s">
        <v>96</v>
      </c>
      <c r="C98" s="7">
        <v>150.0</v>
      </c>
      <c r="D98" s="6"/>
      <c r="E98" s="10" t="s">
        <v>21</v>
      </c>
      <c r="F98" s="29">
        <v>200.0</v>
      </c>
      <c r="G98" s="9">
        <v>200.0</v>
      </c>
      <c r="H98" s="9">
        <v>200.0</v>
      </c>
      <c r="I98" s="29">
        <f>MAX(C97,C100,C102)</f>
        <v>200</v>
      </c>
      <c r="J98" s="29">
        <f>max(C97,C100,C103)</f>
        <v>200</v>
      </c>
      <c r="K98" s="29">
        <f>MAX(C98,C101)</f>
        <v>150</v>
      </c>
      <c r="L98" s="6"/>
      <c r="M98" s="6"/>
      <c r="N98" s="6"/>
      <c r="O98" s="6"/>
      <c r="P98" s="6"/>
    </row>
    <row r="99">
      <c r="A99" s="28" t="s">
        <v>11</v>
      </c>
      <c r="B99" s="28" t="s">
        <v>97</v>
      </c>
      <c r="C99" s="7">
        <v>175.0</v>
      </c>
      <c r="D99" s="6"/>
      <c r="E99" s="18" t="s">
        <v>149</v>
      </c>
      <c r="F99" s="29">
        <v>175.0</v>
      </c>
      <c r="G99" s="9">
        <v>181.25</v>
      </c>
      <c r="H99" s="9">
        <v>187.5</v>
      </c>
      <c r="I99" s="29">
        <f>AVERAGE(C97,C100,C102)</f>
        <v>142.5</v>
      </c>
      <c r="J99" s="29">
        <f>average(C97,C100,C103)</f>
        <v>200</v>
      </c>
      <c r="K99" s="29">
        <f>average(C98,C101)</f>
        <v>125</v>
      </c>
      <c r="L99" s="6"/>
      <c r="M99" s="6"/>
      <c r="N99" s="6"/>
      <c r="O99" s="6"/>
      <c r="P99" s="6"/>
    </row>
    <row r="100">
      <c r="A100" s="28" t="s">
        <v>63</v>
      </c>
      <c r="B100" s="28" t="s">
        <v>98</v>
      </c>
      <c r="C100" s="7">
        <v>200.0</v>
      </c>
      <c r="D100" s="6"/>
      <c r="E100" s="10" t="s">
        <v>24</v>
      </c>
      <c r="F100" s="29">
        <v>25.0</v>
      </c>
      <c r="G100" s="9">
        <v>23.935677693908453</v>
      </c>
      <c r="H100" s="9">
        <v>17.67766952966369</v>
      </c>
      <c r="I100" s="29">
        <f>STDEV(C98,C99,C102)</f>
        <v>46.45786622</v>
      </c>
      <c r="J100" s="29">
        <f>stdev(C97,C100,C103)</f>
        <v>0</v>
      </c>
      <c r="K100" s="29">
        <f>stdev(C98,C101)</f>
        <v>35.35533906</v>
      </c>
      <c r="L100" s="6"/>
      <c r="M100" s="6"/>
      <c r="N100" s="6"/>
      <c r="O100" s="6"/>
      <c r="P100" s="6"/>
    </row>
    <row r="101">
      <c r="A101" s="28" t="s">
        <v>150</v>
      </c>
      <c r="B101" s="28" t="s">
        <v>197</v>
      </c>
      <c r="C101" s="7">
        <v>100.0</v>
      </c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</row>
    <row r="102">
      <c r="A102" s="28" t="s">
        <v>152</v>
      </c>
      <c r="B102" s="28" t="s">
        <v>198</v>
      </c>
      <c r="C102" s="7">
        <v>85.0</v>
      </c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</row>
    <row r="103">
      <c r="A103" s="28" t="s">
        <v>154</v>
      </c>
      <c r="B103" s="28" t="s">
        <v>199</v>
      </c>
      <c r="C103" s="7">
        <v>200.0</v>
      </c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</row>
    <row r="104">
      <c r="A104" s="28" t="s">
        <v>156</v>
      </c>
      <c r="B104" s="28" t="s">
        <v>198</v>
      </c>
      <c r="C104" s="7">
        <v>200.0</v>
      </c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>
      <c r="A106" s="34" t="s">
        <v>99</v>
      </c>
      <c r="K106" s="6"/>
      <c r="L106" s="6"/>
      <c r="M106" s="6"/>
      <c r="N106" s="6"/>
      <c r="O106" s="6"/>
      <c r="P106" s="6"/>
    </row>
    <row r="107">
      <c r="A107" s="25" t="s">
        <v>18</v>
      </c>
      <c r="B107" s="25" t="s">
        <v>50</v>
      </c>
      <c r="C107" s="25" t="s">
        <v>51</v>
      </c>
      <c r="D107" s="6"/>
      <c r="E107" s="6"/>
      <c r="F107" s="26" t="s">
        <v>142</v>
      </c>
      <c r="G107" s="27" t="s">
        <v>162</v>
      </c>
      <c r="H107" s="27" t="s">
        <v>144</v>
      </c>
      <c r="I107" s="27" t="s">
        <v>145</v>
      </c>
      <c r="J107" s="27" t="s">
        <v>146</v>
      </c>
      <c r="K107" s="6"/>
      <c r="L107" s="6"/>
      <c r="M107" s="6"/>
      <c r="N107" s="6"/>
      <c r="O107" s="6"/>
      <c r="P107" s="6"/>
    </row>
    <row r="108">
      <c r="A108" s="28" t="s">
        <v>5</v>
      </c>
      <c r="B108" s="28" t="s">
        <v>38</v>
      </c>
      <c r="C108" s="28" t="s">
        <v>38</v>
      </c>
      <c r="D108" s="6"/>
      <c r="E108" s="18" t="s">
        <v>7</v>
      </c>
      <c r="F108" s="29">
        <v>50.0</v>
      </c>
      <c r="G108" s="9">
        <v>50.0</v>
      </c>
      <c r="H108" s="9">
        <v>100.0</v>
      </c>
      <c r="I108" s="29">
        <v>50.0</v>
      </c>
      <c r="J108" s="29">
        <v>50.0</v>
      </c>
      <c r="K108" s="6"/>
      <c r="L108" s="6"/>
      <c r="M108" s="6"/>
      <c r="N108" s="6"/>
      <c r="O108" s="6"/>
      <c r="P108" s="6"/>
    </row>
    <row r="109">
      <c r="A109" s="28" t="s">
        <v>54</v>
      </c>
      <c r="B109" s="28" t="s">
        <v>38</v>
      </c>
      <c r="C109" s="28" t="s">
        <v>38</v>
      </c>
      <c r="D109" s="6"/>
      <c r="E109" s="10" t="s">
        <v>21</v>
      </c>
      <c r="F109" s="29">
        <v>125.0</v>
      </c>
      <c r="G109" s="9">
        <v>125.0</v>
      </c>
      <c r="H109" s="9">
        <v>125.0</v>
      </c>
      <c r="I109" s="29">
        <v>100.0</v>
      </c>
      <c r="J109" s="29">
        <v>75.0</v>
      </c>
      <c r="K109" s="6"/>
      <c r="L109" s="6"/>
      <c r="M109" s="6"/>
      <c r="N109" s="6"/>
      <c r="O109" s="6"/>
      <c r="P109" s="6"/>
    </row>
    <row r="110">
      <c r="A110" s="28" t="s">
        <v>11</v>
      </c>
      <c r="B110" s="28" t="s">
        <v>100</v>
      </c>
      <c r="C110" s="7">
        <v>125.0</v>
      </c>
      <c r="D110" s="6"/>
      <c r="E110" s="18" t="s">
        <v>149</v>
      </c>
      <c r="F110" s="29">
        <v>87.5</v>
      </c>
      <c r="G110" s="9">
        <v>91.66666666666667</v>
      </c>
      <c r="H110" s="9">
        <v>112.5</v>
      </c>
      <c r="I110" s="29">
        <v>75.0</v>
      </c>
      <c r="J110" s="29">
        <v>62.5</v>
      </c>
      <c r="K110" s="6"/>
      <c r="L110" s="6"/>
      <c r="M110" s="6"/>
      <c r="N110" s="6"/>
      <c r="O110" s="6"/>
      <c r="P110" s="6"/>
    </row>
    <row r="111">
      <c r="A111" s="28" t="s">
        <v>63</v>
      </c>
      <c r="B111" s="28" t="s">
        <v>101</v>
      </c>
      <c r="C111" s="7">
        <v>50.0</v>
      </c>
      <c r="D111" s="6"/>
      <c r="E111" s="10" t="s">
        <v>24</v>
      </c>
      <c r="F111" s="29">
        <v>53.033008588991066</v>
      </c>
      <c r="G111" s="9">
        <v>38.18813079129867</v>
      </c>
      <c r="H111" s="9">
        <v>17.67766952966369</v>
      </c>
      <c r="I111" s="29">
        <v>35.35533905932738</v>
      </c>
      <c r="J111" s="29">
        <v>17.67766952966369</v>
      </c>
      <c r="K111" s="6"/>
      <c r="L111" s="6"/>
      <c r="M111" s="6"/>
      <c r="N111" s="6"/>
      <c r="O111" s="6"/>
      <c r="P111" s="6"/>
    </row>
    <row r="112">
      <c r="A112" s="28" t="s">
        <v>150</v>
      </c>
      <c r="B112" s="28" t="s">
        <v>200</v>
      </c>
      <c r="C112" s="7">
        <v>50.0</v>
      </c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</row>
    <row r="113">
      <c r="A113" s="28" t="s">
        <v>152</v>
      </c>
      <c r="B113" s="28" t="s">
        <v>201</v>
      </c>
      <c r="C113" s="7">
        <v>100.0</v>
      </c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</row>
    <row r="114">
      <c r="A114" s="28" t="s">
        <v>154</v>
      </c>
      <c r="B114" s="28" t="s">
        <v>200</v>
      </c>
      <c r="C114" s="7">
        <v>75.0</v>
      </c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</row>
    <row r="115">
      <c r="A115" s="28" t="s">
        <v>156</v>
      </c>
      <c r="B115" s="28" t="s">
        <v>200</v>
      </c>
      <c r="C115" s="7">
        <v>100.0</v>
      </c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</row>
    <row r="117">
      <c r="A117" s="34" t="s">
        <v>102</v>
      </c>
      <c r="J117" s="6"/>
      <c r="K117" s="6"/>
      <c r="L117" s="6"/>
      <c r="M117" s="6"/>
      <c r="N117" s="6"/>
      <c r="O117" s="6"/>
      <c r="P117" s="6"/>
    </row>
    <row r="118">
      <c r="A118" s="25" t="s">
        <v>18</v>
      </c>
      <c r="B118" s="25" t="s">
        <v>50</v>
      </c>
      <c r="C118" s="25" t="s">
        <v>51</v>
      </c>
      <c r="D118" s="6"/>
      <c r="E118" s="6"/>
      <c r="F118" s="26" t="s">
        <v>142</v>
      </c>
      <c r="G118" s="27" t="s">
        <v>162</v>
      </c>
      <c r="H118" s="27" t="s">
        <v>144</v>
      </c>
      <c r="I118" s="27" t="s">
        <v>147</v>
      </c>
      <c r="J118" s="6"/>
      <c r="K118" s="6"/>
      <c r="L118" s="6"/>
      <c r="M118" s="6"/>
      <c r="N118" s="6"/>
      <c r="O118" s="6"/>
      <c r="P118" s="6"/>
    </row>
    <row r="119">
      <c r="A119" s="28" t="s">
        <v>5</v>
      </c>
      <c r="B119" s="28" t="s">
        <v>38</v>
      </c>
      <c r="C119" s="28" t="s">
        <v>38</v>
      </c>
      <c r="D119" s="6"/>
      <c r="E119" s="18" t="s">
        <v>7</v>
      </c>
      <c r="F119" s="29">
        <v>50.0</v>
      </c>
      <c r="G119" s="9">
        <v>50.0</v>
      </c>
      <c r="H119" s="9">
        <v>225.0</v>
      </c>
      <c r="I119" s="29">
        <v>50.0</v>
      </c>
      <c r="J119" s="6"/>
      <c r="K119" s="6"/>
      <c r="L119" s="6"/>
      <c r="M119" s="6"/>
      <c r="N119" s="6"/>
      <c r="O119" s="6"/>
      <c r="P119" s="6"/>
    </row>
    <row r="120">
      <c r="A120" s="28" t="s">
        <v>54</v>
      </c>
      <c r="B120" s="28" t="s">
        <v>103</v>
      </c>
      <c r="C120" s="7">
        <v>50.0</v>
      </c>
      <c r="D120" s="6"/>
      <c r="E120" s="10" t="s">
        <v>21</v>
      </c>
      <c r="F120" s="29">
        <v>225.0</v>
      </c>
      <c r="G120" s="9">
        <v>325.0</v>
      </c>
      <c r="H120" s="9">
        <v>325.0</v>
      </c>
      <c r="I120" s="29">
        <v>100.0</v>
      </c>
      <c r="J120" s="6"/>
      <c r="K120" s="6"/>
      <c r="L120" s="6"/>
      <c r="M120" s="6"/>
      <c r="N120" s="6"/>
      <c r="O120" s="6"/>
      <c r="P120" s="6"/>
    </row>
    <row r="121">
      <c r="A121" s="28" t="s">
        <v>11</v>
      </c>
      <c r="B121" s="28" t="s">
        <v>104</v>
      </c>
      <c r="C121" s="7">
        <v>225.0</v>
      </c>
      <c r="D121" s="6"/>
      <c r="E121" s="18" t="s">
        <v>149</v>
      </c>
      <c r="F121" s="29">
        <v>137.5</v>
      </c>
      <c r="G121" s="9">
        <v>200.0</v>
      </c>
      <c r="H121" s="9">
        <v>275.0</v>
      </c>
      <c r="I121" s="29">
        <v>75.0</v>
      </c>
      <c r="J121" s="6"/>
      <c r="K121" s="6"/>
      <c r="L121" s="6"/>
      <c r="M121" s="6"/>
      <c r="N121" s="6"/>
      <c r="O121" s="6"/>
      <c r="P121" s="6"/>
    </row>
    <row r="122">
      <c r="A122" s="28" t="s">
        <v>63</v>
      </c>
      <c r="B122" s="28" t="s">
        <v>38</v>
      </c>
      <c r="C122" s="28" t="s">
        <v>38</v>
      </c>
      <c r="D122" s="6"/>
      <c r="E122" s="10" t="s">
        <v>24</v>
      </c>
      <c r="F122" s="29">
        <v>123.74368670764582</v>
      </c>
      <c r="G122" s="9">
        <v>139.19410907075056</v>
      </c>
      <c r="H122" s="9">
        <v>70.71067811865476</v>
      </c>
      <c r="I122" s="29">
        <v>35.35533905932738</v>
      </c>
      <c r="J122" s="6"/>
      <c r="K122" s="6"/>
      <c r="L122" s="6"/>
      <c r="M122" s="6"/>
      <c r="N122" s="6"/>
      <c r="O122" s="6"/>
      <c r="P122" s="6"/>
    </row>
    <row r="123">
      <c r="A123" s="28" t="s">
        <v>150</v>
      </c>
      <c r="B123" s="28" t="s">
        <v>202</v>
      </c>
      <c r="C123" s="7">
        <v>100.0</v>
      </c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</row>
    <row r="124">
      <c r="A124" s="28" t="s">
        <v>152</v>
      </c>
      <c r="B124" s="28" t="s">
        <v>203</v>
      </c>
      <c r="C124" s="7">
        <v>200.0</v>
      </c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</row>
    <row r="125">
      <c r="A125" s="28" t="s">
        <v>154</v>
      </c>
      <c r="B125" s="28" t="s">
        <v>177</v>
      </c>
      <c r="C125" s="7">
        <v>200.0</v>
      </c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</row>
    <row r="126">
      <c r="A126" s="6"/>
      <c r="B126" s="28" t="s">
        <v>178</v>
      </c>
      <c r="C126" s="7">
        <v>250.0</v>
      </c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</row>
    <row r="127">
      <c r="A127" s="6"/>
      <c r="B127" s="28" t="s">
        <v>179</v>
      </c>
      <c r="C127" s="7">
        <v>300.0</v>
      </c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</row>
    <row r="128">
      <c r="A128" s="6"/>
      <c r="B128" s="28" t="s">
        <v>204</v>
      </c>
      <c r="C128" s="7">
        <v>250.0</v>
      </c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</row>
    <row r="129">
      <c r="A129" s="28" t="s">
        <v>156</v>
      </c>
      <c r="B129" s="28" t="s">
        <v>205</v>
      </c>
      <c r="C129" s="7">
        <v>100.0</v>
      </c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</row>
    <row r="130">
      <c r="A130" s="6"/>
      <c r="B130" s="28" t="s">
        <v>206</v>
      </c>
      <c r="C130" s="7">
        <v>200.0</v>
      </c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</row>
    <row r="131">
      <c r="A131" s="6"/>
      <c r="B131" s="28" t="s">
        <v>207</v>
      </c>
      <c r="C131" s="7">
        <v>400.0</v>
      </c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</row>
    <row r="132">
      <c r="A132" s="6"/>
      <c r="B132" s="28" t="s">
        <v>208</v>
      </c>
      <c r="C132" s="7">
        <v>600.0</v>
      </c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</row>
    <row r="133">
      <c r="A133" s="6"/>
      <c r="B133" s="28" t="s">
        <v>209</v>
      </c>
      <c r="C133" s="7">
        <v>325.0</v>
      </c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</row>
    <row r="135">
      <c r="A135" s="24" t="s">
        <v>105</v>
      </c>
      <c r="J135" s="6"/>
      <c r="K135" s="6"/>
      <c r="L135" s="6"/>
      <c r="M135" s="6"/>
      <c r="N135" s="6"/>
      <c r="O135" s="6"/>
      <c r="P135" s="6"/>
    </row>
    <row r="136">
      <c r="A136" s="25" t="s">
        <v>18</v>
      </c>
      <c r="B136" s="25" t="s">
        <v>106</v>
      </c>
      <c r="C136" s="25" t="s">
        <v>3</v>
      </c>
      <c r="D136" s="6"/>
      <c r="E136" s="6"/>
      <c r="F136" s="26" t="s">
        <v>142</v>
      </c>
      <c r="G136" s="27" t="s">
        <v>210</v>
      </c>
      <c r="H136" s="27" t="s">
        <v>144</v>
      </c>
      <c r="I136" s="27" t="s">
        <v>146</v>
      </c>
      <c r="J136" s="6"/>
      <c r="K136" s="6"/>
      <c r="L136" s="6"/>
      <c r="M136" s="6"/>
      <c r="N136" s="6"/>
      <c r="O136" s="6"/>
      <c r="P136" s="6"/>
    </row>
    <row r="137">
      <c r="A137" s="28" t="s">
        <v>5</v>
      </c>
      <c r="B137" s="28" t="s">
        <v>107</v>
      </c>
      <c r="C137" s="7">
        <v>300.0</v>
      </c>
      <c r="D137" s="6"/>
      <c r="E137" s="18" t="s">
        <v>7</v>
      </c>
      <c r="F137" s="29">
        <v>200.0</v>
      </c>
      <c r="G137" s="29">
        <v>200.0</v>
      </c>
      <c r="H137" s="29">
        <v>250.0</v>
      </c>
      <c r="I137" s="29">
        <v>150.0</v>
      </c>
      <c r="J137" s="6"/>
      <c r="K137" s="6"/>
      <c r="L137" s="6"/>
      <c r="M137" s="6"/>
      <c r="N137" s="6"/>
      <c r="O137" s="6"/>
      <c r="P137" s="6"/>
    </row>
    <row r="138">
      <c r="A138" s="28" t="s">
        <v>54</v>
      </c>
      <c r="B138" s="28" t="s">
        <v>38</v>
      </c>
      <c r="C138" s="28" t="s">
        <v>38</v>
      </c>
      <c r="D138" s="6"/>
      <c r="E138" s="10" t="s">
        <v>21</v>
      </c>
      <c r="F138" s="29">
        <v>700.0</v>
      </c>
      <c r="G138" s="29">
        <v>700.0</v>
      </c>
      <c r="H138" s="29">
        <v>700.0</v>
      </c>
      <c r="I138" s="29">
        <v>300.0</v>
      </c>
      <c r="J138" s="6"/>
      <c r="K138" s="6"/>
      <c r="L138" s="6"/>
      <c r="M138" s="6"/>
      <c r="N138" s="6"/>
      <c r="O138" s="6"/>
      <c r="P138" s="6"/>
    </row>
    <row r="139">
      <c r="A139" s="28" t="s">
        <v>11</v>
      </c>
      <c r="B139" s="28" t="s">
        <v>108</v>
      </c>
      <c r="C139" s="7">
        <v>700.0</v>
      </c>
      <c r="D139" s="6"/>
      <c r="E139" s="18" t="s">
        <v>149</v>
      </c>
      <c r="F139" s="29">
        <v>400.0</v>
      </c>
      <c r="G139" s="29">
        <v>362.5</v>
      </c>
      <c r="H139" s="29">
        <v>475.0</v>
      </c>
      <c r="I139" s="29">
        <v>216.66666666666666</v>
      </c>
      <c r="J139" s="6"/>
      <c r="K139" s="6"/>
      <c r="L139" s="6"/>
      <c r="M139" s="6"/>
      <c r="N139" s="6"/>
      <c r="O139" s="6"/>
      <c r="P139" s="6"/>
    </row>
    <row r="140">
      <c r="A140" s="28" t="s">
        <v>63</v>
      </c>
      <c r="B140" s="28" t="s">
        <v>109</v>
      </c>
      <c r="C140" s="7">
        <v>200.0</v>
      </c>
      <c r="D140" s="6"/>
      <c r="E140" s="10" t="s">
        <v>24</v>
      </c>
      <c r="F140" s="29">
        <v>264.5751311064591</v>
      </c>
      <c r="G140" s="9">
        <v>228.67371223353737</v>
      </c>
      <c r="H140" s="9">
        <v>318.1980515339464</v>
      </c>
      <c r="I140" s="29">
        <v>76.37626158259734</v>
      </c>
      <c r="J140" s="6"/>
      <c r="K140" s="6"/>
      <c r="L140" s="6"/>
      <c r="M140" s="6"/>
      <c r="N140" s="6"/>
      <c r="O140" s="6"/>
      <c r="P140" s="6"/>
    </row>
    <row r="141">
      <c r="A141" s="28" t="s">
        <v>150</v>
      </c>
      <c r="B141" s="28" t="s">
        <v>38</v>
      </c>
      <c r="C141" s="28" t="s">
        <v>38</v>
      </c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</row>
    <row r="142">
      <c r="A142" s="28" t="s">
        <v>152</v>
      </c>
      <c r="B142" s="28" t="s">
        <v>38</v>
      </c>
      <c r="C142" s="28" t="s">
        <v>38</v>
      </c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</row>
    <row r="143">
      <c r="A143" s="28" t="s">
        <v>154</v>
      </c>
      <c r="B143" s="28" t="s">
        <v>211</v>
      </c>
      <c r="C143" s="7">
        <v>150.0</v>
      </c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</row>
    <row r="144">
      <c r="A144" s="28" t="s">
        <v>156</v>
      </c>
      <c r="B144" s="28" t="s">
        <v>107</v>
      </c>
      <c r="C144" s="7">
        <v>250.0</v>
      </c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</row>
    <row r="146">
      <c r="A146" s="24" t="s">
        <v>110</v>
      </c>
      <c r="L146" s="6"/>
      <c r="M146" s="6"/>
      <c r="N146" s="6"/>
      <c r="O146" s="6"/>
      <c r="P146" s="6"/>
    </row>
    <row r="147">
      <c r="A147" s="25" t="s">
        <v>18</v>
      </c>
      <c r="B147" s="25" t="s">
        <v>106</v>
      </c>
      <c r="C147" s="25" t="s">
        <v>3</v>
      </c>
      <c r="D147" s="6"/>
      <c r="E147" s="6"/>
      <c r="F147" s="26" t="s">
        <v>142</v>
      </c>
      <c r="G147" s="27" t="s">
        <v>162</v>
      </c>
      <c r="H147" s="27" t="s">
        <v>144</v>
      </c>
      <c r="I147" s="27" t="s">
        <v>145</v>
      </c>
      <c r="J147" s="27" t="s">
        <v>146</v>
      </c>
      <c r="K147" s="27" t="s">
        <v>147</v>
      </c>
      <c r="L147" s="6"/>
      <c r="M147" s="6"/>
      <c r="N147" s="6"/>
      <c r="O147" s="6"/>
      <c r="P147" s="6"/>
    </row>
    <row r="148">
      <c r="A148" s="28" t="s">
        <v>5</v>
      </c>
      <c r="B148" s="28" t="s">
        <v>111</v>
      </c>
      <c r="C148" s="7">
        <v>575.0</v>
      </c>
      <c r="D148" s="6"/>
      <c r="E148" s="18" t="s">
        <v>7</v>
      </c>
      <c r="F148" s="29">
        <v>150.0</v>
      </c>
      <c r="G148" s="29">
        <v>150.0</v>
      </c>
      <c r="H148" s="29">
        <v>200.0</v>
      </c>
      <c r="I148" s="29">
        <f>min(C148,C151,C153)</f>
        <v>125</v>
      </c>
      <c r="J148" s="29">
        <f>min(C148,C151,C154)</f>
        <v>75</v>
      </c>
      <c r="K148" s="29">
        <f>min(C149,C152)</f>
        <v>100</v>
      </c>
      <c r="L148" s="6"/>
      <c r="M148" s="6"/>
      <c r="N148" s="6"/>
      <c r="O148" s="6"/>
      <c r="P148" s="6"/>
    </row>
    <row r="149">
      <c r="A149" s="28" t="s">
        <v>54</v>
      </c>
      <c r="B149" s="28" t="s">
        <v>110</v>
      </c>
      <c r="C149" s="7">
        <v>150.0</v>
      </c>
      <c r="D149" s="6"/>
      <c r="E149" s="10" t="s">
        <v>21</v>
      </c>
      <c r="F149" s="29">
        <v>575.0</v>
      </c>
      <c r="G149" s="29">
        <v>575.0</v>
      </c>
      <c r="H149" s="29">
        <v>250.0</v>
      </c>
      <c r="I149" s="29">
        <f>MAX(C148,C151,C153)</f>
        <v>575</v>
      </c>
      <c r="J149" s="29">
        <f>max(C148,C151,C154)</f>
        <v>575</v>
      </c>
      <c r="K149" s="29">
        <f>MAX(C149,C152)</f>
        <v>150</v>
      </c>
      <c r="L149" s="6"/>
      <c r="M149" s="6"/>
      <c r="N149" s="6"/>
      <c r="O149" s="6"/>
      <c r="P149" s="6"/>
    </row>
    <row r="150">
      <c r="A150" s="28" t="s">
        <v>11</v>
      </c>
      <c r="B150" s="28" t="s">
        <v>112</v>
      </c>
      <c r="C150" s="7">
        <v>250.0</v>
      </c>
      <c r="D150" s="6"/>
      <c r="E150" s="18" t="s">
        <v>149</v>
      </c>
      <c r="F150" s="29">
        <v>408.3333333333333</v>
      </c>
      <c r="G150" s="29">
        <v>315.0</v>
      </c>
      <c r="H150" s="29">
        <v>225.0</v>
      </c>
      <c r="I150" s="29">
        <f>AVERAGE(C148,C151,C153)</f>
        <v>366.6666667</v>
      </c>
      <c r="J150" s="29">
        <f>average(C148,C151,C154)</f>
        <v>350</v>
      </c>
      <c r="K150" s="29">
        <f>average(C149,C152)</f>
        <v>125</v>
      </c>
      <c r="L150" s="6"/>
      <c r="M150" s="6"/>
      <c r="N150" s="6"/>
      <c r="O150" s="6"/>
      <c r="P150" s="6"/>
    </row>
    <row r="151">
      <c r="A151" s="28" t="s">
        <v>63</v>
      </c>
      <c r="B151" s="28" t="s">
        <v>113</v>
      </c>
      <c r="C151" s="7">
        <v>400.0</v>
      </c>
      <c r="D151" s="6"/>
      <c r="E151" s="10" t="s">
        <v>24</v>
      </c>
      <c r="F151" s="29">
        <v>185.26445062846423</v>
      </c>
      <c r="G151" s="9">
        <v>172.84386017443606</v>
      </c>
      <c r="H151" s="9">
        <v>35.35533905932738</v>
      </c>
      <c r="I151" s="29">
        <f>STDEV(C148,C151,C153)</f>
        <v>226.8442931</v>
      </c>
      <c r="J151" s="29">
        <f>stdev(C148,C151,C154)</f>
        <v>253.7222891</v>
      </c>
      <c r="K151" s="29">
        <f>stdev(C149,C152)</f>
        <v>35.35533906</v>
      </c>
      <c r="L151" s="6"/>
      <c r="M151" s="6"/>
      <c r="N151" s="6"/>
      <c r="O151" s="6"/>
      <c r="P151" s="6"/>
    </row>
    <row r="152">
      <c r="A152" s="28" t="s">
        <v>150</v>
      </c>
      <c r="B152" s="28" t="s">
        <v>212</v>
      </c>
      <c r="C152" s="7">
        <v>100.0</v>
      </c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</row>
    <row r="153">
      <c r="A153" s="28" t="s">
        <v>152</v>
      </c>
      <c r="B153" s="28" t="s">
        <v>213</v>
      </c>
      <c r="C153" s="7">
        <v>125.0</v>
      </c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</row>
    <row r="154">
      <c r="A154" s="28" t="s">
        <v>154</v>
      </c>
      <c r="B154" s="28" t="s">
        <v>214</v>
      </c>
      <c r="C154" s="7">
        <v>75.0</v>
      </c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</row>
    <row r="155">
      <c r="A155" s="28" t="s">
        <v>156</v>
      </c>
      <c r="B155" s="28" t="s">
        <v>215</v>
      </c>
      <c r="C155" s="7">
        <v>200.0</v>
      </c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</row>
    <row r="157">
      <c r="A157" s="34" t="s">
        <v>114</v>
      </c>
      <c r="K157" s="6"/>
      <c r="L157" s="6"/>
      <c r="M157" s="6"/>
      <c r="N157" s="6"/>
      <c r="O157" s="6"/>
      <c r="P157" s="6"/>
    </row>
    <row r="158">
      <c r="A158" s="25" t="s">
        <v>18</v>
      </c>
      <c r="B158" s="25" t="s">
        <v>106</v>
      </c>
      <c r="C158" s="25" t="s">
        <v>3</v>
      </c>
      <c r="D158" s="6"/>
      <c r="E158" s="6"/>
      <c r="F158" s="26" t="s">
        <v>142</v>
      </c>
      <c r="G158" s="27" t="s">
        <v>216</v>
      </c>
      <c r="H158" s="27" t="s">
        <v>144</v>
      </c>
      <c r="I158" s="27" t="s">
        <v>145</v>
      </c>
      <c r="J158" s="27" t="s">
        <v>146</v>
      </c>
      <c r="K158" s="6"/>
      <c r="L158" s="6"/>
      <c r="M158" s="6"/>
      <c r="N158" s="6"/>
      <c r="O158" s="6"/>
      <c r="P158" s="6"/>
    </row>
    <row r="159">
      <c r="A159" s="28" t="s">
        <v>5</v>
      </c>
      <c r="B159" s="28" t="s">
        <v>115</v>
      </c>
      <c r="C159" s="7">
        <v>50.0</v>
      </c>
      <c r="D159" s="6"/>
      <c r="E159" s="18" t="s">
        <v>7</v>
      </c>
      <c r="F159" s="29">
        <v>50.0</v>
      </c>
      <c r="G159" s="9">
        <v>50.0</v>
      </c>
      <c r="H159" s="9">
        <v>250.0</v>
      </c>
      <c r="I159" s="29">
        <v>10.0</v>
      </c>
      <c r="J159" s="29">
        <v>50.0</v>
      </c>
      <c r="K159" s="6"/>
      <c r="L159" s="6"/>
      <c r="M159" s="6"/>
      <c r="N159" s="6"/>
      <c r="O159" s="6"/>
      <c r="P159" s="6"/>
    </row>
    <row r="160">
      <c r="A160" s="6"/>
      <c r="B160" s="28" t="s">
        <v>116</v>
      </c>
      <c r="C160" s="7">
        <v>100.0</v>
      </c>
      <c r="D160" s="6"/>
      <c r="E160" s="10" t="s">
        <v>21</v>
      </c>
      <c r="F160" s="29">
        <v>250.0</v>
      </c>
      <c r="G160" s="9">
        <v>350.1333333333334</v>
      </c>
      <c r="H160" s="9">
        <v>350.1333333333334</v>
      </c>
      <c r="I160" s="29">
        <v>75.0</v>
      </c>
      <c r="J160" s="29">
        <v>150.0</v>
      </c>
      <c r="K160" s="6"/>
      <c r="L160" s="6"/>
      <c r="M160" s="6"/>
      <c r="N160" s="6"/>
      <c r="O160" s="6"/>
      <c r="P160" s="6"/>
    </row>
    <row r="161">
      <c r="A161" s="6"/>
      <c r="B161" s="35" t="s">
        <v>117</v>
      </c>
      <c r="C161" s="7">
        <v>75.0</v>
      </c>
      <c r="D161" s="6"/>
      <c r="E161" s="18" t="s">
        <v>149</v>
      </c>
      <c r="F161" s="29">
        <v>125.0</v>
      </c>
      <c r="G161" s="9">
        <v>181.28333333333336</v>
      </c>
      <c r="H161" s="9">
        <v>300.0666666666667</v>
      </c>
      <c r="I161" s="29">
        <v>45.0</v>
      </c>
      <c r="J161" s="29">
        <v>91.66666666666667</v>
      </c>
      <c r="K161" s="6"/>
      <c r="L161" s="6"/>
      <c r="M161" s="6"/>
      <c r="N161" s="6"/>
      <c r="O161" s="6"/>
      <c r="P161" s="6"/>
    </row>
    <row r="162">
      <c r="A162" s="28" t="s">
        <v>54</v>
      </c>
      <c r="B162" s="28" t="s">
        <v>38</v>
      </c>
      <c r="C162" s="28" t="s">
        <v>38</v>
      </c>
      <c r="D162" s="6"/>
      <c r="E162" s="10" t="s">
        <v>24</v>
      </c>
      <c r="F162" s="29">
        <v>108.97247358851683</v>
      </c>
      <c r="G162" s="9">
        <v>143.4849159706731</v>
      </c>
      <c r="H162" s="9">
        <v>70.80495902281298</v>
      </c>
      <c r="I162" s="29">
        <v>32.78719262151</v>
      </c>
      <c r="J162" s="29">
        <v>52.04164998665332</v>
      </c>
      <c r="K162" s="6"/>
      <c r="L162" s="6"/>
      <c r="M162" s="6"/>
      <c r="N162" s="6"/>
      <c r="O162" s="6"/>
      <c r="P162" s="6"/>
    </row>
    <row r="163">
      <c r="A163" s="28" t="s">
        <v>11</v>
      </c>
      <c r="B163" s="28" t="s">
        <v>118</v>
      </c>
      <c r="C163" s="7">
        <v>250.0</v>
      </c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</row>
    <row r="164">
      <c r="A164" s="28" t="s">
        <v>63</v>
      </c>
      <c r="B164" s="28" t="s">
        <v>119</v>
      </c>
      <c r="C164" s="7">
        <v>50.0</v>
      </c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</row>
    <row r="165">
      <c r="A165" s="28" t="s">
        <v>150</v>
      </c>
      <c r="B165" s="28" t="s">
        <v>217</v>
      </c>
      <c r="C165" s="7">
        <v>100.0</v>
      </c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</row>
    <row r="166">
      <c r="A166" s="28" t="s">
        <v>152</v>
      </c>
      <c r="B166" s="28" t="s">
        <v>218</v>
      </c>
      <c r="C166" s="7">
        <v>10.0</v>
      </c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</row>
    <row r="167">
      <c r="A167" s="28" t="s">
        <v>154</v>
      </c>
      <c r="B167" s="28" t="s">
        <v>115</v>
      </c>
      <c r="C167" s="7">
        <v>150.0</v>
      </c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</row>
    <row r="168">
      <c r="A168" s="28" t="s">
        <v>156</v>
      </c>
      <c r="B168" s="28" t="s">
        <v>219</v>
      </c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</row>
    <row r="169">
      <c r="A169" s="6"/>
      <c r="B169" s="35" t="s">
        <v>220</v>
      </c>
      <c r="C169" s="7">
        <v>350.13</v>
      </c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</row>
    <row r="171">
      <c r="A171" s="34" t="s">
        <v>120</v>
      </c>
      <c r="K171" s="6"/>
      <c r="L171" s="6"/>
      <c r="M171" s="6"/>
      <c r="N171" s="6"/>
      <c r="O171" s="6"/>
      <c r="P171" s="6"/>
    </row>
    <row r="172">
      <c r="A172" s="25" t="s">
        <v>18</v>
      </c>
      <c r="B172" s="25" t="s">
        <v>106</v>
      </c>
      <c r="C172" s="25" t="s">
        <v>3</v>
      </c>
      <c r="D172" s="6"/>
      <c r="E172" s="6"/>
      <c r="F172" s="26" t="s">
        <v>142</v>
      </c>
      <c r="G172" s="27" t="s">
        <v>162</v>
      </c>
      <c r="H172" s="27" t="s">
        <v>144</v>
      </c>
      <c r="I172" s="27" t="s">
        <v>145</v>
      </c>
      <c r="J172" s="27" t="s">
        <v>146</v>
      </c>
      <c r="K172" s="6"/>
      <c r="L172" s="6"/>
      <c r="M172" s="6"/>
      <c r="N172" s="6"/>
      <c r="O172" s="6"/>
      <c r="P172" s="6"/>
    </row>
    <row r="173">
      <c r="A173" s="28" t="s">
        <v>121</v>
      </c>
      <c r="B173" s="28" t="s">
        <v>122</v>
      </c>
      <c r="C173" s="7">
        <v>425.0</v>
      </c>
      <c r="D173" s="6"/>
      <c r="E173" s="18" t="s">
        <v>7</v>
      </c>
      <c r="F173" s="29">
        <v>150.0</v>
      </c>
      <c r="G173" s="9">
        <v>150.0</v>
      </c>
      <c r="H173" s="9">
        <v>250.0</v>
      </c>
      <c r="I173" s="29">
        <f>min(C173,C176,C178)</f>
        <v>130</v>
      </c>
      <c r="J173" s="29">
        <f>min(C173,C176,C179)</f>
        <v>150</v>
      </c>
      <c r="K173" s="6"/>
      <c r="L173" s="6"/>
      <c r="M173" s="6"/>
      <c r="N173" s="6"/>
      <c r="O173" s="6"/>
      <c r="P173" s="6"/>
    </row>
    <row r="174">
      <c r="A174" s="28" t="s">
        <v>123</v>
      </c>
      <c r="B174" s="28" t="s">
        <v>38</v>
      </c>
      <c r="C174" s="28" t="s">
        <v>38</v>
      </c>
      <c r="D174" s="6"/>
      <c r="E174" s="10" t="s">
        <v>21</v>
      </c>
      <c r="F174" s="29">
        <v>425.0</v>
      </c>
      <c r="G174" s="9">
        <v>425.0</v>
      </c>
      <c r="H174" s="9">
        <v>300.0</v>
      </c>
      <c r="I174" s="29">
        <f>MAX(C173,C176,C178)</f>
        <v>425</v>
      </c>
      <c r="J174" s="29">
        <f>max(C173,C176,C179)</f>
        <v>425</v>
      </c>
      <c r="K174" s="6"/>
      <c r="L174" s="6"/>
      <c r="M174" s="6"/>
      <c r="N174" s="6"/>
      <c r="O174" s="6"/>
      <c r="P174" s="6"/>
    </row>
    <row r="175">
      <c r="A175" s="28" t="s">
        <v>124</v>
      </c>
      <c r="B175" s="28" t="s">
        <v>122</v>
      </c>
      <c r="C175" s="7">
        <v>250.0</v>
      </c>
      <c r="D175" s="6"/>
      <c r="E175" s="18" t="s">
        <v>149</v>
      </c>
      <c r="F175" s="29">
        <v>275.0</v>
      </c>
      <c r="G175" s="9">
        <v>281.25</v>
      </c>
      <c r="H175" s="9">
        <v>275.0</v>
      </c>
      <c r="I175" s="29">
        <f>AVERAGE(C173,C176,C178)</f>
        <v>235</v>
      </c>
      <c r="J175" s="29">
        <f>average(C173,C176,C179)</f>
        <v>250</v>
      </c>
      <c r="K175" s="6"/>
      <c r="L175" s="6"/>
      <c r="M175" s="6"/>
      <c r="N175" s="6"/>
      <c r="O175" s="6"/>
      <c r="P175" s="6"/>
    </row>
    <row r="176">
      <c r="A176" s="28" t="s">
        <v>125</v>
      </c>
      <c r="B176" s="28" t="s">
        <v>126</v>
      </c>
      <c r="C176" s="7">
        <v>150.0</v>
      </c>
      <c r="D176" s="6"/>
      <c r="E176" s="10" t="s">
        <v>24</v>
      </c>
      <c r="F176" s="29">
        <v>139.19410907075056</v>
      </c>
      <c r="G176" s="9">
        <v>114.33685611676869</v>
      </c>
      <c r="H176" s="9">
        <v>35.35533905932738</v>
      </c>
      <c r="I176" s="29">
        <f>STDEV(C173,C176,C178)</f>
        <v>164.8484152</v>
      </c>
      <c r="J176" s="29">
        <f>stdev(C173,C176,C179)</f>
        <v>152.0690633</v>
      </c>
      <c r="K176" s="6"/>
      <c r="L176" s="6"/>
      <c r="M176" s="6"/>
      <c r="N176" s="6"/>
      <c r="O176" s="6"/>
      <c r="P176" s="6"/>
    </row>
    <row r="177">
      <c r="A177" s="28" t="s">
        <v>150</v>
      </c>
      <c r="B177" s="28" t="s">
        <v>221</v>
      </c>
      <c r="C177" s="7">
        <v>300.0</v>
      </c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</row>
    <row r="178">
      <c r="A178" s="28" t="s">
        <v>222</v>
      </c>
      <c r="B178" s="28" t="s">
        <v>223</v>
      </c>
      <c r="C178" s="7">
        <v>130.0</v>
      </c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</row>
    <row r="179">
      <c r="A179" s="28" t="s">
        <v>154</v>
      </c>
      <c r="B179" s="28" t="s">
        <v>224</v>
      </c>
      <c r="C179" s="7">
        <v>175.0</v>
      </c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</row>
    <row r="180">
      <c r="A180" s="28" t="s">
        <v>156</v>
      </c>
      <c r="B180" s="28" t="s">
        <v>225</v>
      </c>
      <c r="C180" s="7">
        <v>300.0</v>
      </c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</row>
    <row r="182">
      <c r="A182" s="34" t="s">
        <v>127</v>
      </c>
      <c r="J182" s="6"/>
      <c r="K182" s="6"/>
      <c r="L182" s="6"/>
      <c r="M182" s="6"/>
      <c r="N182" s="6"/>
      <c r="O182" s="6"/>
      <c r="P182" s="6"/>
    </row>
    <row r="183">
      <c r="A183" s="25" t="s">
        <v>18</v>
      </c>
      <c r="B183" s="25" t="s">
        <v>106</v>
      </c>
      <c r="C183" s="25" t="s">
        <v>3</v>
      </c>
      <c r="D183" s="6"/>
      <c r="E183" s="6"/>
      <c r="F183" s="26" t="s">
        <v>142</v>
      </c>
      <c r="G183" s="27" t="s">
        <v>226</v>
      </c>
      <c r="H183" s="27" t="s">
        <v>144</v>
      </c>
      <c r="I183" s="27" t="s">
        <v>146</v>
      </c>
      <c r="J183" s="6"/>
      <c r="K183" s="6"/>
      <c r="L183" s="6"/>
      <c r="M183" s="6"/>
      <c r="N183" s="6"/>
      <c r="O183" s="6"/>
      <c r="P183" s="6"/>
    </row>
    <row r="184">
      <c r="A184" s="28" t="s">
        <v>121</v>
      </c>
      <c r="B184" s="28" t="s">
        <v>38</v>
      </c>
      <c r="C184" s="28" t="s">
        <v>38</v>
      </c>
      <c r="D184" s="6"/>
      <c r="E184" s="18" t="s">
        <v>7</v>
      </c>
      <c r="F184" s="29">
        <v>500.0</v>
      </c>
      <c r="G184" s="9">
        <v>150.0</v>
      </c>
      <c r="H184" s="9">
        <v>150.0</v>
      </c>
      <c r="I184" s="29">
        <f>min(C184,C187,C190)</f>
        <v>100</v>
      </c>
      <c r="J184" s="6"/>
      <c r="K184" s="6"/>
      <c r="L184" s="6"/>
      <c r="M184" s="6"/>
      <c r="N184" s="6"/>
      <c r="O184" s="6"/>
      <c r="P184" s="6"/>
    </row>
    <row r="185">
      <c r="A185" s="28" t="s">
        <v>123</v>
      </c>
      <c r="B185" s="28" t="s">
        <v>38</v>
      </c>
      <c r="C185" s="28" t="s">
        <v>38</v>
      </c>
      <c r="D185" s="6"/>
      <c r="E185" s="10" t="s">
        <v>21</v>
      </c>
      <c r="F185" s="29">
        <v>500.0</v>
      </c>
      <c r="G185" s="9">
        <v>500.0</v>
      </c>
      <c r="H185" s="9">
        <v>500.0</v>
      </c>
      <c r="I185" s="29">
        <f>max(C184,C187,C190)</f>
        <v>500</v>
      </c>
      <c r="J185" s="6"/>
      <c r="K185" s="6"/>
      <c r="L185" s="6"/>
      <c r="M185" s="6"/>
      <c r="N185" s="6"/>
      <c r="O185" s="6"/>
      <c r="P185" s="6"/>
    </row>
    <row r="186">
      <c r="A186" s="28" t="s">
        <v>124</v>
      </c>
      <c r="B186" s="28" t="s">
        <v>128</v>
      </c>
      <c r="C186" s="7">
        <v>500.0</v>
      </c>
      <c r="D186" s="6"/>
      <c r="E186" s="18" t="s">
        <v>149</v>
      </c>
      <c r="F186" s="29">
        <v>500.0</v>
      </c>
      <c r="G186" s="9">
        <v>383.3333333333333</v>
      </c>
      <c r="H186" s="9">
        <v>325.0</v>
      </c>
      <c r="I186" s="29">
        <f>average(C184,C187,C190)</f>
        <v>300</v>
      </c>
      <c r="J186" s="6"/>
      <c r="K186" s="6"/>
      <c r="L186" s="6"/>
      <c r="M186" s="6"/>
      <c r="N186" s="6"/>
      <c r="O186" s="6"/>
      <c r="P186" s="6"/>
    </row>
    <row r="187">
      <c r="A187" s="28" t="s">
        <v>125</v>
      </c>
      <c r="B187" s="28" t="s">
        <v>129</v>
      </c>
      <c r="C187" s="7">
        <v>500.0</v>
      </c>
      <c r="D187" s="6"/>
      <c r="E187" s="10" t="s">
        <v>24</v>
      </c>
      <c r="F187" s="29">
        <v>0.0</v>
      </c>
      <c r="G187" s="9">
        <v>202.072594216369</v>
      </c>
      <c r="H187" s="9">
        <v>247.48737341529164</v>
      </c>
      <c r="I187" s="29">
        <f>stdev(C184,C187,C190)</f>
        <v>282.8427125</v>
      </c>
      <c r="J187" s="6"/>
      <c r="K187" s="6"/>
      <c r="L187" s="6"/>
      <c r="M187" s="6"/>
      <c r="N187" s="6"/>
      <c r="O187" s="6"/>
      <c r="P187" s="6"/>
    </row>
    <row r="188">
      <c r="A188" s="28" t="s">
        <v>150</v>
      </c>
      <c r="B188" s="28" t="s">
        <v>38</v>
      </c>
      <c r="C188" s="28" t="s">
        <v>38</v>
      </c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</row>
    <row r="189">
      <c r="A189" s="28" t="s">
        <v>152</v>
      </c>
      <c r="B189" s="28" t="s">
        <v>38</v>
      </c>
      <c r="C189" s="28" t="s">
        <v>38</v>
      </c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</row>
    <row r="190">
      <c r="A190" s="28" t="s">
        <v>154</v>
      </c>
      <c r="B190" s="28" t="s">
        <v>227</v>
      </c>
      <c r="C190" s="7">
        <v>100.0</v>
      </c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</row>
    <row r="191">
      <c r="A191" s="28" t="s">
        <v>156</v>
      </c>
      <c r="B191" s="28" t="s">
        <v>228</v>
      </c>
      <c r="C191" s="7">
        <v>150.0</v>
      </c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</row>
    <row r="193">
      <c r="A193" s="34" t="s">
        <v>130</v>
      </c>
      <c r="I193" s="6"/>
      <c r="J193" s="6"/>
      <c r="K193" s="6"/>
      <c r="L193" s="6"/>
      <c r="M193" s="6"/>
      <c r="N193" s="6"/>
      <c r="O193" s="6"/>
      <c r="P193" s="6"/>
    </row>
    <row r="194">
      <c r="A194" s="25" t="s">
        <v>18</v>
      </c>
      <c r="B194" s="25" t="s">
        <v>106</v>
      </c>
      <c r="C194" s="25" t="s">
        <v>3</v>
      </c>
      <c r="D194" s="6"/>
      <c r="E194" s="6"/>
      <c r="F194" s="26" t="s">
        <v>142</v>
      </c>
      <c r="G194" s="27" t="s">
        <v>162</v>
      </c>
      <c r="H194" s="27" t="s">
        <v>229</v>
      </c>
      <c r="I194" s="6"/>
      <c r="J194" s="6"/>
      <c r="K194" s="6"/>
      <c r="L194" s="6"/>
      <c r="M194" s="6"/>
      <c r="N194" s="6"/>
      <c r="O194" s="6"/>
      <c r="P194" s="6"/>
    </row>
    <row r="195">
      <c r="A195" s="28" t="s">
        <v>121</v>
      </c>
      <c r="B195" s="28" t="s">
        <v>38</v>
      </c>
      <c r="C195" s="28" t="s">
        <v>38</v>
      </c>
      <c r="D195" s="6"/>
      <c r="E195" s="18" t="s">
        <v>7</v>
      </c>
      <c r="F195" s="29">
        <v>700.0</v>
      </c>
      <c r="G195" s="9">
        <v>500.0</v>
      </c>
      <c r="H195" s="29">
        <v>500.0</v>
      </c>
      <c r="I195" s="6"/>
      <c r="J195" s="6"/>
      <c r="K195" s="6"/>
      <c r="L195" s="6"/>
      <c r="M195" s="6"/>
      <c r="N195" s="6"/>
      <c r="O195" s="6"/>
      <c r="P195" s="6"/>
    </row>
    <row r="196">
      <c r="A196" s="28" t="s">
        <v>123</v>
      </c>
      <c r="B196" s="28" t="s">
        <v>38</v>
      </c>
      <c r="C196" s="28" t="s">
        <v>38</v>
      </c>
      <c r="D196" s="6"/>
      <c r="E196" s="10" t="s">
        <v>21</v>
      </c>
      <c r="F196" s="29">
        <v>750.0</v>
      </c>
      <c r="G196" s="9">
        <v>750.0</v>
      </c>
      <c r="H196" s="29">
        <v>700.0</v>
      </c>
      <c r="I196" s="6"/>
      <c r="J196" s="6"/>
      <c r="K196" s="6"/>
      <c r="L196" s="6"/>
      <c r="M196" s="6"/>
      <c r="N196" s="6"/>
      <c r="O196" s="6"/>
      <c r="P196" s="6"/>
    </row>
    <row r="197">
      <c r="A197" s="28" t="s">
        <v>124</v>
      </c>
      <c r="B197" s="28" t="s">
        <v>130</v>
      </c>
      <c r="C197" s="7">
        <v>700.0</v>
      </c>
      <c r="D197" s="6"/>
      <c r="E197" s="18" t="s">
        <v>149</v>
      </c>
      <c r="F197" s="29">
        <v>725.0</v>
      </c>
      <c r="G197" s="9">
        <v>650.0</v>
      </c>
      <c r="H197" s="9">
        <f>average(H195:H196)</f>
        <v>600</v>
      </c>
      <c r="I197" s="6"/>
      <c r="J197" s="6"/>
      <c r="K197" s="6"/>
      <c r="L197" s="6"/>
      <c r="M197" s="6"/>
      <c r="N197" s="6"/>
      <c r="O197" s="6"/>
      <c r="P197" s="6"/>
    </row>
    <row r="198">
      <c r="A198" s="28" t="s">
        <v>125</v>
      </c>
      <c r="B198" s="28" t="s">
        <v>131</v>
      </c>
      <c r="C198" s="7">
        <v>750.0</v>
      </c>
      <c r="D198" s="6"/>
      <c r="E198" s="10" t="s">
        <v>24</v>
      </c>
      <c r="F198" s="29">
        <v>35.35533905932738</v>
      </c>
      <c r="G198" s="9">
        <v>132.28756555322954</v>
      </c>
      <c r="H198" s="9">
        <f>STDEV(H195:H196)</f>
        <v>141.4213562</v>
      </c>
      <c r="I198" s="6"/>
      <c r="J198" s="6"/>
      <c r="K198" s="6"/>
      <c r="L198" s="6"/>
      <c r="M198" s="6"/>
      <c r="N198" s="6"/>
      <c r="O198" s="6"/>
      <c r="P198" s="6"/>
    </row>
    <row r="199">
      <c r="A199" s="28" t="s">
        <v>150</v>
      </c>
      <c r="B199" s="28" t="s">
        <v>230</v>
      </c>
      <c r="C199" s="7">
        <v>200.0</v>
      </c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</row>
    <row r="200">
      <c r="A200" s="28" t="s">
        <v>152</v>
      </c>
      <c r="B200" s="28" t="s">
        <v>38</v>
      </c>
      <c r="C200" s="28" t="s">
        <v>38</v>
      </c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</row>
    <row r="201">
      <c r="A201" s="28" t="s">
        <v>154</v>
      </c>
      <c r="B201" s="28" t="s">
        <v>38</v>
      </c>
      <c r="C201" s="28" t="s">
        <v>38</v>
      </c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</row>
    <row r="202">
      <c r="A202" s="28" t="s">
        <v>156</v>
      </c>
      <c r="B202" s="28" t="s">
        <v>230</v>
      </c>
      <c r="C202" s="7">
        <v>500.0</v>
      </c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</row>
    <row r="204">
      <c r="A204" s="34" t="s">
        <v>132</v>
      </c>
      <c r="I204" s="6"/>
      <c r="J204" s="6"/>
      <c r="K204" s="6"/>
      <c r="L204" s="6"/>
      <c r="M204" s="6"/>
      <c r="N204" s="6"/>
      <c r="O204" s="6"/>
      <c r="P204" s="6"/>
    </row>
    <row r="205">
      <c r="A205" s="25" t="s">
        <v>18</v>
      </c>
      <c r="B205" s="25" t="s">
        <v>106</v>
      </c>
      <c r="C205" s="25" t="s">
        <v>3</v>
      </c>
      <c r="D205" s="6"/>
      <c r="E205" s="6"/>
      <c r="F205" s="26" t="s">
        <v>142</v>
      </c>
      <c r="G205" s="27" t="s">
        <v>143</v>
      </c>
      <c r="H205" s="27" t="s">
        <v>144</v>
      </c>
      <c r="I205" s="6"/>
      <c r="J205" s="6"/>
      <c r="K205" s="6"/>
      <c r="L205" s="6"/>
      <c r="M205" s="6"/>
      <c r="N205" s="6"/>
      <c r="O205" s="6"/>
      <c r="P205" s="6"/>
    </row>
    <row r="206">
      <c r="A206" s="28" t="s">
        <v>121</v>
      </c>
      <c r="B206" s="28" t="s">
        <v>38</v>
      </c>
      <c r="C206" s="28" t="s">
        <v>38</v>
      </c>
      <c r="D206" s="6"/>
      <c r="E206" s="18" t="s">
        <v>7</v>
      </c>
      <c r="F206" s="29">
        <v>250.0</v>
      </c>
      <c r="G206" s="9">
        <v>250.0</v>
      </c>
      <c r="H206" s="9">
        <v>350.0</v>
      </c>
      <c r="I206" s="6"/>
      <c r="J206" s="6"/>
      <c r="K206" s="6"/>
      <c r="L206" s="6"/>
      <c r="M206" s="6"/>
      <c r="N206" s="6"/>
      <c r="O206" s="6"/>
      <c r="P206" s="6"/>
    </row>
    <row r="207">
      <c r="A207" s="28" t="s">
        <v>123</v>
      </c>
      <c r="B207" s="28" t="s">
        <v>38</v>
      </c>
      <c r="C207" s="28" t="s">
        <v>38</v>
      </c>
      <c r="D207" s="6"/>
      <c r="E207" s="10" t="s">
        <v>21</v>
      </c>
      <c r="F207" s="29">
        <v>575.0</v>
      </c>
      <c r="G207" s="9">
        <v>575.0</v>
      </c>
      <c r="H207" s="9">
        <v>575.0</v>
      </c>
      <c r="I207" s="6"/>
      <c r="J207" s="6"/>
      <c r="K207" s="6"/>
      <c r="L207" s="6"/>
      <c r="M207" s="6"/>
      <c r="N207" s="6"/>
      <c r="O207" s="6"/>
      <c r="P207" s="6"/>
    </row>
    <row r="208">
      <c r="A208" s="28" t="s">
        <v>124</v>
      </c>
      <c r="B208" s="28" t="s">
        <v>133</v>
      </c>
      <c r="C208" s="7">
        <v>575.0</v>
      </c>
      <c r="D208" s="6"/>
      <c r="E208" s="18" t="s">
        <v>149</v>
      </c>
      <c r="F208" s="29">
        <v>412.5</v>
      </c>
      <c r="G208" s="9">
        <v>391.6666666666667</v>
      </c>
      <c r="H208" s="9">
        <v>462.5</v>
      </c>
      <c r="I208" s="6"/>
      <c r="J208" s="6"/>
      <c r="K208" s="6"/>
      <c r="L208" s="6"/>
      <c r="M208" s="6"/>
      <c r="N208" s="6"/>
      <c r="O208" s="6"/>
      <c r="P208" s="6"/>
    </row>
    <row r="209">
      <c r="A209" s="28" t="s">
        <v>125</v>
      </c>
      <c r="B209" s="28" t="s">
        <v>133</v>
      </c>
      <c r="C209" s="7">
        <v>250.0</v>
      </c>
      <c r="D209" s="6"/>
      <c r="E209" s="10" t="s">
        <v>24</v>
      </c>
      <c r="F209" s="29">
        <v>229.80970388562795</v>
      </c>
      <c r="G209" s="9">
        <v>166.45820296198482</v>
      </c>
      <c r="H209" s="9">
        <v>159.0990257669732</v>
      </c>
      <c r="I209" s="6"/>
      <c r="J209" s="6"/>
      <c r="K209" s="6"/>
      <c r="L209" s="6"/>
      <c r="M209" s="6"/>
      <c r="N209" s="6"/>
      <c r="O209" s="6"/>
      <c r="P209" s="6"/>
    </row>
    <row r="210">
      <c r="A210" s="28" t="s">
        <v>150</v>
      </c>
      <c r="B210" s="28" t="s">
        <v>231</v>
      </c>
      <c r="C210" s="7">
        <v>100.0</v>
      </c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</row>
    <row r="211">
      <c r="A211" s="28" t="s">
        <v>152</v>
      </c>
      <c r="B211" s="28" t="s">
        <v>38</v>
      </c>
      <c r="C211" s="28" t="s">
        <v>38</v>
      </c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</row>
    <row r="212">
      <c r="A212" s="28" t="s">
        <v>154</v>
      </c>
      <c r="B212" s="28" t="s">
        <v>38</v>
      </c>
      <c r="C212" s="28" t="s">
        <v>38</v>
      </c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</row>
    <row r="213">
      <c r="A213" s="28" t="s">
        <v>156</v>
      </c>
      <c r="B213" s="28" t="s">
        <v>232</v>
      </c>
      <c r="C213" s="7">
        <v>350.0</v>
      </c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</row>
  </sheetData>
  <mergeCells count="16">
    <mergeCell ref="A1:K1"/>
    <mergeCell ref="A12:H12"/>
    <mergeCell ref="A23:K23"/>
    <mergeCell ref="A34:K34"/>
    <mergeCell ref="A72:K72"/>
    <mergeCell ref="A82:K82"/>
    <mergeCell ref="A95:K95"/>
    <mergeCell ref="A193:H193"/>
    <mergeCell ref="A204:H204"/>
    <mergeCell ref="A106:J106"/>
    <mergeCell ref="A117:I117"/>
    <mergeCell ref="A135:I135"/>
    <mergeCell ref="A146:K146"/>
    <mergeCell ref="A157:J157"/>
    <mergeCell ref="A171:J171"/>
    <mergeCell ref="A182:I182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5"/>
    <col customWidth="1" min="2" max="2" width="65.25"/>
    <col customWidth="1" min="3" max="3" width="41.88"/>
    <col customWidth="1" min="4" max="4" width="47.13"/>
    <col customWidth="1" min="5" max="5" width="52.38"/>
  </cols>
  <sheetData>
    <row r="1">
      <c r="A1" s="36" t="s">
        <v>233</v>
      </c>
      <c r="B1" s="36" t="s">
        <v>234</v>
      </c>
      <c r="C1" s="36" t="s">
        <v>235</v>
      </c>
      <c r="D1" s="36" t="s">
        <v>236</v>
      </c>
      <c r="E1" s="36" t="s">
        <v>123</v>
      </c>
    </row>
    <row r="2">
      <c r="A2" s="6"/>
      <c r="B2" s="6" t="s">
        <v>237</v>
      </c>
      <c r="C2" s="6" t="s">
        <v>238</v>
      </c>
      <c r="D2" s="6" t="s">
        <v>239</v>
      </c>
      <c r="E2" s="6" t="s">
        <v>240</v>
      </c>
    </row>
    <row r="3">
      <c r="A3" s="6"/>
      <c r="B3" s="6" t="s">
        <v>241</v>
      </c>
      <c r="C3" s="6" t="s">
        <v>242</v>
      </c>
      <c r="D3" s="6" t="s">
        <v>243</v>
      </c>
      <c r="E3" s="6" t="s">
        <v>244</v>
      </c>
    </row>
    <row r="4">
      <c r="A4" s="6"/>
      <c r="B4" s="6" t="s">
        <v>245</v>
      </c>
      <c r="C4" s="6" t="s">
        <v>246</v>
      </c>
      <c r="D4" s="6" t="s">
        <v>247</v>
      </c>
      <c r="E4" s="6" t="s">
        <v>248</v>
      </c>
    </row>
    <row r="5">
      <c r="A5" s="6"/>
      <c r="B5" s="6" t="s">
        <v>249</v>
      </c>
      <c r="C5" s="6" t="s">
        <v>250</v>
      </c>
      <c r="D5" s="6" t="s">
        <v>251</v>
      </c>
      <c r="E5" s="6" t="s">
        <v>252</v>
      </c>
    </row>
    <row r="6">
      <c r="A6" s="6"/>
      <c r="B6" s="6" t="s">
        <v>253</v>
      </c>
      <c r="C6" s="6" t="s">
        <v>254</v>
      </c>
      <c r="D6" s="6" t="s">
        <v>255</v>
      </c>
      <c r="E6" s="6" t="s">
        <v>256</v>
      </c>
    </row>
    <row r="7">
      <c r="A7" s="6"/>
      <c r="B7" s="6" t="s">
        <v>257</v>
      </c>
      <c r="C7" s="6" t="s">
        <v>258</v>
      </c>
      <c r="D7" s="6" t="s">
        <v>259</v>
      </c>
      <c r="E7" s="6" t="s">
        <v>260</v>
      </c>
    </row>
    <row r="8">
      <c r="B8" s="13" t="s">
        <v>261</v>
      </c>
      <c r="C8" s="5" t="s">
        <v>262</v>
      </c>
      <c r="D8" s="6" t="s">
        <v>263</v>
      </c>
      <c r="E8" s="6" t="s">
        <v>264</v>
      </c>
    </row>
    <row r="9">
      <c r="B9" s="13" t="s">
        <v>265</v>
      </c>
      <c r="C9" s="5" t="s">
        <v>266</v>
      </c>
      <c r="D9" s="6" t="s">
        <v>267</v>
      </c>
      <c r="E9" s="6" t="s">
        <v>268</v>
      </c>
    </row>
    <row r="10">
      <c r="B10" s="13" t="s">
        <v>269</v>
      </c>
      <c r="C10" s="5" t="s">
        <v>270</v>
      </c>
      <c r="D10" s="6" t="s">
        <v>271</v>
      </c>
      <c r="E10" s="6" t="s">
        <v>272</v>
      </c>
    </row>
    <row r="11">
      <c r="B11" s="13" t="s">
        <v>273</v>
      </c>
      <c r="C11" s="13" t="s">
        <v>274</v>
      </c>
      <c r="D11" s="6" t="s">
        <v>275</v>
      </c>
      <c r="E11" s="6" t="s">
        <v>276</v>
      </c>
    </row>
    <row r="12">
      <c r="B12" s="13" t="s">
        <v>277</v>
      </c>
      <c r="C12" s="13" t="s">
        <v>278</v>
      </c>
      <c r="D12" s="5" t="s">
        <v>279</v>
      </c>
      <c r="E12" s="6" t="s">
        <v>280</v>
      </c>
    </row>
    <row r="13">
      <c r="B13" s="13" t="s">
        <v>281</v>
      </c>
      <c r="C13" s="13" t="s">
        <v>282</v>
      </c>
      <c r="D13" s="5" t="s">
        <v>283</v>
      </c>
      <c r="E13" s="6" t="s">
        <v>284</v>
      </c>
    </row>
    <row r="14">
      <c r="B14" s="13" t="s">
        <v>285</v>
      </c>
      <c r="C14" s="13" t="s">
        <v>286</v>
      </c>
      <c r="D14" s="13" t="s">
        <v>287</v>
      </c>
      <c r="E14" s="6" t="s">
        <v>288</v>
      </c>
    </row>
    <row r="15">
      <c r="B15" s="13" t="s">
        <v>289</v>
      </c>
      <c r="C15" s="13" t="s">
        <v>290</v>
      </c>
      <c r="D15" s="13" t="s">
        <v>291</v>
      </c>
      <c r="E15" s="6" t="s">
        <v>292</v>
      </c>
    </row>
    <row r="16">
      <c r="B16" s="13" t="s">
        <v>293</v>
      </c>
      <c r="D16" s="13" t="s">
        <v>294</v>
      </c>
      <c r="E16" s="6" t="s">
        <v>295</v>
      </c>
    </row>
    <row r="17">
      <c r="B17" s="13" t="s">
        <v>296</v>
      </c>
      <c r="D17" s="13" t="s">
        <v>297</v>
      </c>
      <c r="E17" s="6"/>
    </row>
    <row r="18">
      <c r="B18" s="13" t="s">
        <v>298</v>
      </c>
    </row>
    <row r="19">
      <c r="B19" s="13" t="s">
        <v>299</v>
      </c>
    </row>
    <row r="20">
      <c r="B20" s="13" t="s">
        <v>300</v>
      </c>
    </row>
    <row r="21">
      <c r="B21" s="13" t="s">
        <v>301</v>
      </c>
    </row>
    <row r="22">
      <c r="B22" s="13" t="s">
        <v>302</v>
      </c>
    </row>
    <row r="23">
      <c r="B23" s="13" t="s">
        <v>303</v>
      </c>
    </row>
    <row r="24">
      <c r="B24" s="13" t="s">
        <v>304</v>
      </c>
    </row>
    <row r="25">
      <c r="B25" s="13" t="s">
        <v>305</v>
      </c>
    </row>
    <row r="26">
      <c r="B26" s="13" t="s">
        <v>306</v>
      </c>
    </row>
    <row r="27">
      <c r="B27" s="13" t="s">
        <v>307</v>
      </c>
    </row>
    <row r="28">
      <c r="B28" s="13" t="s">
        <v>308</v>
      </c>
    </row>
    <row r="29">
      <c r="B29" s="13" t="s">
        <v>309</v>
      </c>
    </row>
    <row r="30">
      <c r="B30" s="13" t="s">
        <v>310</v>
      </c>
    </row>
    <row r="31">
      <c r="B31" s="13" t="s">
        <v>289</v>
      </c>
    </row>
  </sheetData>
  <drawing r:id="rId1"/>
</worksheet>
</file>